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HHS\HHSSHARE\Contract Forms\Budget Forms for Vendors to Complete\2027\"/>
    </mc:Choice>
  </mc:AlternateContent>
  <workbookProtection workbookPassword="DDED" lockStructure="1"/>
  <bookViews>
    <workbookView xWindow="5700" yWindow="75" windowWidth="5460" windowHeight="6030" tabRatio="874" activeTab="9"/>
  </bookViews>
  <sheets>
    <sheet name="Cover Sheet" sheetId="5" r:id="rId1"/>
    <sheet name="Program Narrative" sheetId="9" r:id="rId2"/>
    <sheet name="Salary Info" sheetId="6" r:id="rId3"/>
    <sheet name="Expenses" sheetId="3" r:id="rId4"/>
    <sheet name="Budget Summary" sheetId="1" r:id="rId5"/>
    <sheet name="Revenues" sheetId="11" r:id="rId6"/>
    <sheet name="Financial Narrative" sheetId="10" r:id="rId7"/>
    <sheet name="CCS" sheetId="12" r:id="rId8"/>
    <sheet name="CCS Guide" sheetId="13" r:id="rId9"/>
    <sheet name="Costs Not Included In Base Rate" sheetId="2" r:id="rId10"/>
  </sheets>
  <definedNames>
    <definedName name="_xlnm.Print_Area" localSheetId="4">'Budget Summary'!$A$1:$G$66</definedName>
    <definedName name="_xlnm.Print_Area" localSheetId="7">CCS!$A$5:$C$35</definedName>
    <definedName name="_xlnm.Print_Area" localSheetId="8">'CCS Guide'!$A$1:$S$1</definedName>
    <definedName name="_xlnm.Print_Area" localSheetId="9">'Costs Not Included In Base Rate'!$A$2:$G$60</definedName>
    <definedName name="_xlnm.Print_Area" localSheetId="0">'Cover Sheet'!$B$2:$E$37</definedName>
    <definedName name="_xlnm.Print_Area" localSheetId="3">Expenses!$A$3:$I$170</definedName>
    <definedName name="_xlnm.Print_Area" localSheetId="6">'Financial Narrative'!$A$1:$F$251</definedName>
    <definedName name="_xlnm.Print_Area" localSheetId="1">'Program Narrative'!$A$2:$K$66</definedName>
    <definedName name="_xlnm.Print_Area" localSheetId="2">'Salary Info'!$13:$71</definedName>
    <definedName name="_xlnm.Print_Titles" localSheetId="3">Expenses!$3:$6</definedName>
    <definedName name="_xlnm.Print_Titles" localSheetId="2">'Salary Info'!$2:$6</definedName>
    <definedName name="profitforforprofitagencies" localSheetId="3">Expenses!$A$170</definedName>
  </definedNames>
  <calcPr calcId="162913"/>
</workbook>
</file>

<file path=xl/calcChain.xml><?xml version="1.0" encoding="utf-8"?>
<calcChain xmlns="http://schemas.openxmlformats.org/spreadsheetml/2006/main">
  <c r="D2" i="10" l="1"/>
  <c r="D57" i="1" l="1"/>
  <c r="C23" i="12" l="1"/>
  <c r="B23" i="12"/>
  <c r="J13" i="6"/>
  <c r="H13" i="6"/>
  <c r="G13" i="6"/>
  <c r="F13" i="6"/>
  <c r="E13" i="6"/>
  <c r="D13" i="6"/>
  <c r="C13" i="6"/>
  <c r="B9" i="12"/>
  <c r="B7" i="12"/>
  <c r="F38" i="11"/>
  <c r="G4" i="11"/>
  <c r="B4" i="11"/>
  <c r="B1" i="11"/>
  <c r="J66" i="6"/>
  <c r="J64" i="6"/>
  <c r="J50" i="6"/>
  <c r="J34" i="6"/>
  <c r="H57" i="6"/>
  <c r="J57" i="6"/>
  <c r="H56" i="6"/>
  <c r="J56" i="6"/>
  <c r="H55" i="6"/>
  <c r="J55" i="6"/>
  <c r="H54" i="6"/>
  <c r="J54" i="6"/>
  <c r="H53" i="6"/>
  <c r="J53" i="6" s="1"/>
  <c r="H52" i="6"/>
  <c r="J52" i="6" s="1"/>
  <c r="H51" i="6"/>
  <c r="J51" i="6"/>
  <c r="H50" i="6"/>
  <c r="H49" i="6"/>
  <c r="J49" i="6" s="1"/>
  <c r="H48" i="6"/>
  <c r="J48" i="6" s="1"/>
  <c r="H47" i="6"/>
  <c r="J47" i="6" s="1"/>
  <c r="H46" i="6"/>
  <c r="J46" i="6" s="1"/>
  <c r="H45" i="6"/>
  <c r="J45" i="6" s="1"/>
  <c r="H44" i="6"/>
  <c r="J44" i="6" s="1"/>
  <c r="H43" i="6"/>
  <c r="J43" i="6" s="1"/>
  <c r="H42" i="6"/>
  <c r="J42" i="6"/>
  <c r="H41" i="6"/>
  <c r="J41" i="6"/>
  <c r="H40" i="6"/>
  <c r="J40" i="6"/>
  <c r="H39" i="6"/>
  <c r="J39" i="6"/>
  <c r="H38" i="6"/>
  <c r="J38" i="6" s="1"/>
  <c r="H37" i="6"/>
  <c r="H36" i="6"/>
  <c r="J36" i="6"/>
  <c r="H35" i="6"/>
  <c r="J35" i="6"/>
  <c r="H34" i="6"/>
  <c r="H33" i="6"/>
  <c r="J33" i="6"/>
  <c r="H32" i="6"/>
  <c r="J32" i="6" s="1"/>
  <c r="H31" i="6"/>
  <c r="J31" i="6" s="1"/>
  <c r="H30" i="6"/>
  <c r="J30" i="6" s="1"/>
  <c r="H29" i="6"/>
  <c r="J29" i="6" s="1"/>
  <c r="H28" i="6"/>
  <c r="J28" i="6" s="1"/>
  <c r="H27" i="6"/>
  <c r="J27" i="6" s="1"/>
  <c r="H26" i="6"/>
  <c r="J26" i="6"/>
  <c r="H25" i="6"/>
  <c r="J25" i="6" s="1"/>
  <c r="H49" i="1"/>
  <c r="I49" i="1"/>
  <c r="H47" i="1"/>
  <c r="I47" i="1" s="1"/>
  <c r="I81" i="3"/>
  <c r="E29" i="1"/>
  <c r="H29" i="1" s="1"/>
  <c r="I29" i="1" s="1"/>
  <c r="D65" i="1"/>
  <c r="D59" i="1"/>
  <c r="D61" i="1" s="1"/>
  <c r="I148" i="3"/>
  <c r="E22" i="1"/>
  <c r="H22" i="1" s="1"/>
  <c r="I22" i="1" s="1"/>
  <c r="E23" i="1"/>
  <c r="H23" i="1" s="1"/>
  <c r="I23" i="1" s="1"/>
  <c r="I92" i="3"/>
  <c r="I34" i="3"/>
  <c r="E17" i="1"/>
  <c r="G17" i="1" s="1"/>
  <c r="C3" i="2"/>
  <c r="E6" i="2"/>
  <c r="C6" i="2"/>
  <c r="F24" i="9"/>
  <c r="I53" i="9"/>
  <c r="D3" i="9"/>
  <c r="C3" i="3"/>
  <c r="G69" i="6"/>
  <c r="F69" i="6"/>
  <c r="E69" i="6"/>
  <c r="D69" i="6"/>
  <c r="C69" i="6"/>
  <c r="G21" i="6"/>
  <c r="F21" i="6"/>
  <c r="E21" i="6"/>
  <c r="D21" i="6"/>
  <c r="C21" i="6"/>
  <c r="C2" i="6"/>
  <c r="H68" i="6"/>
  <c r="J68" i="6"/>
  <c r="H67" i="6"/>
  <c r="J67" i="6"/>
  <c r="H66" i="6"/>
  <c r="H65" i="6"/>
  <c r="J65" i="6" s="1"/>
  <c r="H64" i="6"/>
  <c r="H63" i="6"/>
  <c r="J63" i="6" s="1"/>
  <c r="H62" i="6"/>
  <c r="J62" i="6"/>
  <c r="H61" i="6"/>
  <c r="J61" i="6"/>
  <c r="H60" i="6"/>
  <c r="J60" i="6"/>
  <c r="H59" i="6"/>
  <c r="J59" i="6" s="1"/>
  <c r="H58" i="6"/>
  <c r="J58" i="6" s="1"/>
  <c r="H24" i="6"/>
  <c r="H69" i="6" s="1"/>
  <c r="H20" i="6"/>
  <c r="J20" i="6" s="1"/>
  <c r="H19" i="6"/>
  <c r="J19" i="6" s="1"/>
  <c r="H18" i="6"/>
  <c r="H21" i="6"/>
  <c r="H15" i="6"/>
  <c r="J15" i="6"/>
  <c r="E12" i="1" s="1"/>
  <c r="G60" i="1"/>
  <c r="F60" i="1"/>
  <c r="C2" i="1"/>
  <c r="E60" i="1"/>
  <c r="E58" i="1"/>
  <c r="I166" i="3"/>
  <c r="E56" i="1" s="1"/>
  <c r="I162" i="3"/>
  <c r="E55" i="1" s="1"/>
  <c r="E54" i="1"/>
  <c r="H54" i="1" s="1"/>
  <c r="I54" i="1" s="1"/>
  <c r="E53" i="1"/>
  <c r="F53" i="1" s="1"/>
  <c r="E52" i="1"/>
  <c r="H52" i="1"/>
  <c r="I52" i="1"/>
  <c r="G52" i="1"/>
  <c r="E51" i="1"/>
  <c r="H51" i="1" s="1"/>
  <c r="I51" i="1" s="1"/>
  <c r="E50" i="1"/>
  <c r="G50" i="1" s="1"/>
  <c r="E49" i="1"/>
  <c r="G49" i="1"/>
  <c r="E48" i="1"/>
  <c r="H48" i="1" s="1"/>
  <c r="I48" i="1" s="1"/>
  <c r="F48" i="1"/>
  <c r="I30" i="3"/>
  <c r="E16" i="1" s="1"/>
  <c r="E47" i="1"/>
  <c r="G47" i="1" s="1"/>
  <c r="E46" i="1"/>
  <c r="G46" i="1" s="1"/>
  <c r="E45" i="1"/>
  <c r="H45" i="1" s="1"/>
  <c r="I45" i="1" s="1"/>
  <c r="F45" i="1"/>
  <c r="E44" i="1"/>
  <c r="H44" i="1"/>
  <c r="I44" i="1" s="1"/>
  <c r="A133" i="3"/>
  <c r="A132" i="3"/>
  <c r="A131" i="3"/>
  <c r="A130" i="3"/>
  <c r="E43" i="1"/>
  <c r="F43" i="1" s="1"/>
  <c r="E42" i="1"/>
  <c r="H42" i="1"/>
  <c r="I42" i="1"/>
  <c r="G42" i="1"/>
  <c r="E41" i="1"/>
  <c r="G41" i="1" s="1"/>
  <c r="E40" i="1"/>
  <c r="F40" i="1" s="1"/>
  <c r="E39" i="1"/>
  <c r="F39" i="1" s="1"/>
  <c r="E38" i="1"/>
  <c r="H38" i="1"/>
  <c r="I38" i="1"/>
  <c r="A41" i="3"/>
  <c r="A126" i="3"/>
  <c r="A124" i="3"/>
  <c r="A123" i="3"/>
  <c r="A122" i="3"/>
  <c r="A121" i="3"/>
  <c r="A120" i="3"/>
  <c r="A119" i="3"/>
  <c r="I112" i="3"/>
  <c r="E37" i="1"/>
  <c r="G37" i="1" s="1"/>
  <c r="I108" i="3"/>
  <c r="E36" i="1"/>
  <c r="F36" i="1" s="1"/>
  <c r="I104" i="3"/>
  <c r="E35" i="1" s="1"/>
  <c r="E34" i="1"/>
  <c r="G34" i="1" s="1"/>
  <c r="E33" i="1"/>
  <c r="G33" i="1" s="1"/>
  <c r="H33" i="1"/>
  <c r="I33" i="1" s="1"/>
  <c r="E32" i="1"/>
  <c r="H32" i="1" s="1"/>
  <c r="I32" i="1" s="1"/>
  <c r="F32" i="1"/>
  <c r="E31" i="1"/>
  <c r="F31" i="1"/>
  <c r="E30" i="1"/>
  <c r="F30" i="1" s="1"/>
  <c r="A83" i="3"/>
  <c r="I71" i="3"/>
  <c r="E28" i="1"/>
  <c r="F28" i="1" s="1"/>
  <c r="A72" i="3"/>
  <c r="E27" i="1"/>
  <c r="H27" i="1" s="1"/>
  <c r="I27" i="1" s="1"/>
  <c r="G27" i="1"/>
  <c r="A67" i="3"/>
  <c r="A65" i="3"/>
  <c r="E26" i="1"/>
  <c r="H26" i="1" s="1"/>
  <c r="I26" i="1" s="1"/>
  <c r="A63" i="3"/>
  <c r="E25" i="1"/>
  <c r="G25" i="1" s="1"/>
  <c r="E24" i="1"/>
  <c r="G24" i="1" s="1"/>
  <c r="A61" i="3"/>
  <c r="A60" i="3"/>
  <c r="A56" i="3"/>
  <c r="A38" i="3"/>
  <c r="I54" i="3"/>
  <c r="E21" i="1" s="1"/>
  <c r="I47" i="3"/>
  <c r="E20" i="1"/>
  <c r="H20" i="1" s="1"/>
  <c r="I20" i="1" s="1"/>
  <c r="A48" i="3"/>
  <c r="A40" i="3"/>
  <c r="E19" i="1"/>
  <c r="H19" i="1" s="1"/>
  <c r="I19" i="1" s="1"/>
  <c r="G19" i="1"/>
  <c r="E18" i="1"/>
  <c r="H18" i="1" s="1"/>
  <c r="I18" i="1" s="1"/>
  <c r="G18" i="1"/>
  <c r="A36" i="3"/>
  <c r="A32" i="3"/>
  <c r="F5" i="10"/>
  <c r="C5" i="10"/>
  <c r="A22" i="3"/>
  <c r="I20" i="3"/>
  <c r="E15" i="1" s="1"/>
  <c r="E5" i="1"/>
  <c r="C5" i="1"/>
  <c r="H5" i="6"/>
  <c r="C5" i="6"/>
  <c r="H6" i="3"/>
  <c r="B6" i="3"/>
  <c r="F8" i="9"/>
  <c r="F7" i="9"/>
  <c r="F21" i="1"/>
  <c r="F46" i="1"/>
  <c r="F47" i="1"/>
  <c r="D55" i="2"/>
  <c r="D57" i="2"/>
  <c r="D60" i="2"/>
  <c r="E55" i="2"/>
  <c r="E57" i="2" s="1"/>
  <c r="E60" i="2" s="1"/>
  <c r="F55" i="2"/>
  <c r="F57" i="2" s="1"/>
  <c r="F60" i="2" s="1"/>
  <c r="G55" i="2"/>
  <c r="G57" i="2" s="1"/>
  <c r="G60" i="2" s="1"/>
  <c r="G29" i="1"/>
  <c r="H37" i="1"/>
  <c r="I37" i="1"/>
  <c r="H31" i="1"/>
  <c r="I31" i="1"/>
  <c r="G23" i="1"/>
  <c r="H34" i="1"/>
  <c r="I34" i="1" s="1"/>
  <c r="J18" i="6"/>
  <c r="J37" i="6"/>
  <c r="F38" i="1"/>
  <c r="F44" i="1"/>
  <c r="H25" i="1"/>
  <c r="I25" i="1" s="1"/>
  <c r="F22" i="1" l="1"/>
  <c r="H53" i="1"/>
  <c r="I53" i="1" s="1"/>
  <c r="F20" i="1"/>
  <c r="H43" i="1"/>
  <c r="I43" i="1" s="1"/>
  <c r="G54" i="1"/>
  <c r="H39" i="1"/>
  <c r="I39" i="1" s="1"/>
  <c r="F26" i="1"/>
  <c r="H40" i="1"/>
  <c r="I40" i="1" s="1"/>
  <c r="D66" i="1"/>
  <c r="C25" i="12"/>
  <c r="C26" i="12" s="1"/>
  <c r="C32" i="12" s="1"/>
  <c r="B26" i="12"/>
  <c r="H16" i="1"/>
  <c r="I16" i="1" s="1"/>
  <c r="G16" i="1"/>
  <c r="G56" i="1"/>
  <c r="H56" i="1"/>
  <c r="I56" i="1" s="1"/>
  <c r="G15" i="1"/>
  <c r="H15" i="1"/>
  <c r="I15" i="1" s="1"/>
  <c r="H55" i="1"/>
  <c r="I55" i="1" s="1"/>
  <c r="F55" i="1"/>
  <c r="J21" i="6"/>
  <c r="E13" i="1" s="1"/>
  <c r="G12" i="1"/>
  <c r="H12" i="1"/>
  <c r="I12" i="1" s="1"/>
  <c r="H21" i="1"/>
  <c r="I21" i="1" s="1"/>
  <c r="G21" i="1"/>
  <c r="H35" i="1"/>
  <c r="I35" i="1" s="1"/>
  <c r="F35" i="1"/>
  <c r="H41" i="1"/>
  <c r="I41" i="1" s="1"/>
  <c r="H17" i="1"/>
  <c r="I17" i="1" s="1"/>
  <c r="H50" i="1"/>
  <c r="I50" i="1" s="1"/>
  <c r="H30" i="1"/>
  <c r="I30" i="1" s="1"/>
  <c r="F51" i="1"/>
  <c r="J24" i="6"/>
  <c r="J69" i="6" s="1"/>
  <c r="E14" i="1" s="1"/>
  <c r="E57" i="1" s="1"/>
  <c r="H24" i="1"/>
  <c r="I24" i="1" s="1"/>
  <c r="H36" i="1"/>
  <c r="I36" i="1" s="1"/>
  <c r="H28" i="1"/>
  <c r="I28" i="1" s="1"/>
  <c r="H46" i="1"/>
  <c r="I46" i="1" s="1"/>
  <c r="B27" i="12" l="1"/>
  <c r="H57" i="1"/>
  <c r="I57" i="1" s="1"/>
  <c r="E59" i="1"/>
  <c r="H13" i="1"/>
  <c r="I13" i="1" s="1"/>
  <c r="F13" i="1"/>
  <c r="F57" i="1" s="1"/>
  <c r="H14" i="1"/>
  <c r="I14" i="1" s="1"/>
  <c r="G14" i="1"/>
  <c r="G57" i="1" s="1"/>
  <c r="F58" i="1" l="1"/>
  <c r="F59" i="1" s="1"/>
  <c r="G58" i="1"/>
  <c r="G59" i="1" s="1"/>
  <c r="G61" i="1" s="1"/>
  <c r="B29" i="12" s="1"/>
  <c r="E61" i="1"/>
  <c r="B31" i="12" l="1"/>
  <c r="H59" i="1"/>
  <c r="I59" i="1" s="1"/>
  <c r="F61" i="1"/>
  <c r="H61" i="1" s="1"/>
  <c r="I61" i="1" s="1"/>
</calcChain>
</file>

<file path=xl/sharedStrings.xml><?xml version="1.0" encoding="utf-8"?>
<sst xmlns="http://schemas.openxmlformats.org/spreadsheetml/2006/main" count="693" uniqueCount="514">
  <si>
    <t>Total Facility</t>
  </si>
  <si>
    <t>Costs from</t>
  </si>
  <si>
    <t>most recent</t>
  </si>
  <si>
    <t>audited year</t>
  </si>
  <si>
    <t>Costs</t>
  </si>
  <si>
    <t>Allocated</t>
  </si>
  <si>
    <t>to Facility</t>
  </si>
  <si>
    <t>Rate</t>
  </si>
  <si>
    <t>Break out for funding by</t>
  </si>
  <si>
    <t>MA Waiver Program</t>
  </si>
  <si>
    <t>Room &amp; Board</t>
  </si>
  <si>
    <t>Program</t>
  </si>
  <si>
    <t>Salaries:</t>
  </si>
  <si>
    <t>Owner(s) total annual hours=_____</t>
  </si>
  <si>
    <t xml:space="preserve">  Other Employee Salaries</t>
  </si>
  <si>
    <t>Fringe Benefits</t>
  </si>
  <si>
    <t>Travel reimbursement to staff</t>
  </si>
  <si>
    <t>Client transportation</t>
  </si>
  <si>
    <t>Recruitment</t>
  </si>
  <si>
    <t>Staff development, education</t>
  </si>
  <si>
    <t>Supplies</t>
  </si>
  <si>
    <t>All other supplies</t>
  </si>
  <si>
    <t>Advertising</t>
  </si>
  <si>
    <t>Telephone for facility</t>
  </si>
  <si>
    <t>Printing</t>
  </si>
  <si>
    <t>Insurance</t>
  </si>
  <si>
    <t>All other insurance</t>
  </si>
  <si>
    <t>Maintenance</t>
  </si>
  <si>
    <t>and Repairs</t>
  </si>
  <si>
    <t>Other equipment repairs &amp; maint.</t>
  </si>
  <si>
    <t>Vehicle repairs and maintenance</t>
  </si>
  <si>
    <t>Rentals</t>
  </si>
  <si>
    <t xml:space="preserve"> Other equipment </t>
  </si>
  <si>
    <t>Depreciation</t>
  </si>
  <si>
    <t xml:space="preserve">   Other equipment</t>
  </si>
  <si>
    <t xml:space="preserve">   Vehicles</t>
  </si>
  <si>
    <t>Interest</t>
  </si>
  <si>
    <t xml:space="preserve">   Other equipment and property</t>
  </si>
  <si>
    <t>Purchases of</t>
  </si>
  <si>
    <t>smaller items</t>
  </si>
  <si>
    <t xml:space="preserve">  Other items</t>
  </si>
  <si>
    <t>Professional Fees</t>
  </si>
  <si>
    <t>Licenses</t>
  </si>
  <si>
    <t>Taxes</t>
  </si>
  <si>
    <t xml:space="preserve">  Other Taxes (not corporate)</t>
  </si>
  <si>
    <t xml:space="preserve">Other Allowable Costs </t>
  </si>
  <si>
    <t>Net Allowable Operating cost = Total of lines 1 - 23.</t>
  </si>
  <si>
    <t>Total Allowable Costs (Line 24+25)</t>
  </si>
  <si>
    <t xml:space="preserve">Percent Occupancy Estimate Included in Rate.  </t>
  </si>
  <si>
    <t>(2)</t>
  </si>
  <si>
    <t>(3)</t>
  </si>
  <si>
    <t>(4)</t>
  </si>
  <si>
    <t>Total</t>
  </si>
  <si>
    <t xml:space="preserve">                                         Cost Item</t>
  </si>
  <si>
    <t xml:space="preserve">            Cost Item</t>
  </si>
  <si>
    <t xml:space="preserve">  Owner(s)  (non-maintenance)</t>
  </si>
  <si>
    <t>Employee Salaries for maintenance</t>
  </si>
  <si>
    <t>Household supplies &amp; Linens</t>
  </si>
  <si>
    <t>Food</t>
  </si>
  <si>
    <t>Telephone for residents</t>
  </si>
  <si>
    <t>On property</t>
  </si>
  <si>
    <t>Utilities</t>
  </si>
  <si>
    <t>Building maintenance &amp; repairs</t>
  </si>
  <si>
    <t xml:space="preserve"> and Repairs</t>
  </si>
  <si>
    <t>Equipment repairs for residents</t>
  </si>
  <si>
    <t>Building housing CBRF</t>
  </si>
  <si>
    <t>Equipment related to room &amp; bd.</t>
  </si>
  <si>
    <t xml:space="preserve"> Land Improvements</t>
  </si>
  <si>
    <t xml:space="preserve"> Building</t>
  </si>
  <si>
    <t>Equipment related to room &amp; board</t>
  </si>
  <si>
    <t xml:space="preserve"> Other equipment</t>
  </si>
  <si>
    <t xml:space="preserve"> Vehicles</t>
  </si>
  <si>
    <t xml:space="preserve"> Leasehold improvements</t>
  </si>
  <si>
    <t xml:space="preserve"> Mortgage interest</t>
  </si>
  <si>
    <t xml:space="preserve"> Equipment  for room and board</t>
  </si>
  <si>
    <t xml:space="preserve"> Other equipment and property</t>
  </si>
  <si>
    <t xml:space="preserve"> Other</t>
  </si>
  <si>
    <t>Items related to room and board</t>
  </si>
  <si>
    <t xml:space="preserve"> Other items</t>
  </si>
  <si>
    <t xml:space="preserve">   Real Estate</t>
  </si>
  <si>
    <t xml:space="preserve">Allowable Profit/Excess Earnings </t>
  </si>
  <si>
    <t>Type of Unit</t>
  </si>
  <si>
    <t>Anticipated Units of service for the year</t>
  </si>
  <si>
    <t>Service Unit Rate (Line 26 / line 28)</t>
  </si>
  <si>
    <t>Check</t>
  </si>
  <si>
    <t>Variance</t>
  </si>
  <si>
    <t>PROGRAM:</t>
  </si>
  <si>
    <t>Social Security</t>
  </si>
  <si>
    <t>Medicare</t>
  </si>
  <si>
    <t>SUTA</t>
  </si>
  <si>
    <t>Group Insurance</t>
  </si>
  <si>
    <t>Workers Comp Insurance</t>
  </si>
  <si>
    <t xml:space="preserve">PLEASE SPECIFY THE EXPENSES THAT ARE INCLUDED IN "Fringe Benefits" </t>
  </si>
  <si>
    <t>Staff Position</t>
  </si>
  <si>
    <t>Actual</t>
  </si>
  <si>
    <t>* Actual expenses are to be based on year-to-date expense data available and projected for the remaining months.</t>
  </si>
  <si>
    <t>Budgeted Salary</t>
  </si>
  <si>
    <t>Estimate Salary*</t>
  </si>
  <si>
    <t>Cost to Continue</t>
  </si>
  <si>
    <t>Needs Budget</t>
  </si>
  <si>
    <t>Proposed Budget</t>
  </si>
  <si>
    <t>Number of Beds</t>
  </si>
  <si>
    <t>Address</t>
  </si>
  <si>
    <t>Contact person</t>
  </si>
  <si>
    <t>Tax ID Number</t>
  </si>
  <si>
    <t>1)</t>
  </si>
  <si>
    <t>3)</t>
  </si>
  <si>
    <t>2)</t>
  </si>
  <si>
    <t>FRINGE BENEFITS</t>
  </si>
  <si>
    <t>4)</t>
  </si>
  <si>
    <t>OUTAGAMIE COUNTY DEPARTMENT OF HEALTH AND HUMAN SERVICES</t>
  </si>
  <si>
    <t>Summarization of existing services provided by your agency.</t>
  </si>
  <si>
    <t xml:space="preserve">Summarization of current agency fund raising efforts.  </t>
  </si>
  <si>
    <t>PROGRAMMATIC NARRATIVE FOR:</t>
  </si>
  <si>
    <t>Residential (y/n)</t>
  </si>
  <si>
    <t>Email address</t>
  </si>
  <si>
    <t>Agency</t>
  </si>
  <si>
    <t>Agency:</t>
  </si>
  <si>
    <t>Program:</t>
  </si>
  <si>
    <t xml:space="preserve">Agency: </t>
  </si>
  <si>
    <t>OUTAGAMIE DEPARTMENT OF HEALTH AND HUMAN SERVICES</t>
  </si>
  <si>
    <t>The rate structure for this contract is based on the following percent of full occupancy</t>
  </si>
  <si>
    <t>What is the licensed capacity of the facility? (# beds)</t>
  </si>
  <si>
    <t>Date Completed</t>
  </si>
  <si>
    <t xml:space="preserve"> BUDGET REQUEST</t>
  </si>
  <si>
    <t>Program/Location:</t>
  </si>
  <si>
    <t xml:space="preserve">  BUDGET REQUEST          </t>
  </si>
  <si>
    <t xml:space="preserve">    Program/Location:</t>
  </si>
  <si>
    <t xml:space="preserve">Summarization of agency objectives for </t>
  </si>
  <si>
    <t>Justification/documentation of any new and changed services for</t>
  </si>
  <si>
    <t>Unit of Measure</t>
  </si>
  <si>
    <t>Projected Annual Units</t>
  </si>
  <si>
    <t>Is your agency for profit (y/n)</t>
  </si>
  <si>
    <t>Validunits</t>
  </si>
  <si>
    <t>days</t>
  </si>
  <si>
    <t>hours</t>
  </si>
  <si>
    <t>other</t>
  </si>
  <si>
    <t>on property</t>
  </si>
  <si>
    <t>Building housing facility</t>
  </si>
  <si>
    <t xml:space="preserve">   Land Improvements</t>
  </si>
  <si>
    <t xml:space="preserve">   Building</t>
  </si>
  <si>
    <t xml:space="preserve">   Leasehold improvements</t>
  </si>
  <si>
    <t xml:space="preserve">   Equipment  for room and board</t>
  </si>
  <si>
    <t xml:space="preserve">  Items related to room and board</t>
  </si>
  <si>
    <t>This worksheet is required of all agencies.</t>
  </si>
  <si>
    <t>Owner</t>
  </si>
  <si>
    <t>Remaining Staff:</t>
  </si>
  <si>
    <t>Total Maintenance Salaries</t>
  </si>
  <si>
    <t>Total other Salaries</t>
  </si>
  <si>
    <t xml:space="preserve">   Item:</t>
  </si>
  <si>
    <t>Mileage</t>
  </si>
  <si>
    <t>Meals</t>
  </si>
  <si>
    <t>Lodging</t>
  </si>
  <si>
    <t>Employee reimbursement for actual, reasonable and necessary expenses incurred.  This would include personal car mileage, not to exceed the federal/IRS rate, public transit, lodging, and meals while traveling.</t>
  </si>
  <si>
    <t>Cost Item</t>
  </si>
  <si>
    <t>New/Expanded Service</t>
  </si>
  <si>
    <t>Owner(s)</t>
  </si>
  <si>
    <t>Other Employees</t>
  </si>
  <si>
    <t>Staff Travel</t>
  </si>
  <si>
    <t>Client Transportation</t>
  </si>
  <si>
    <t>Household supplies</t>
  </si>
  <si>
    <t>&amp; Linens</t>
  </si>
  <si>
    <t>Supplies -</t>
  </si>
  <si>
    <t>Continued</t>
  </si>
  <si>
    <t>Facility phone</t>
  </si>
  <si>
    <t>Resident phone</t>
  </si>
  <si>
    <t>And Repairs</t>
  </si>
  <si>
    <t>Building maintenance and repairs</t>
  </si>
  <si>
    <t>Vehicle repairs &amp; maintenance</t>
  </si>
  <si>
    <t>Building housing</t>
  </si>
  <si>
    <t>CBRF</t>
  </si>
  <si>
    <t>Other equipment</t>
  </si>
  <si>
    <t>Land Improvements</t>
  </si>
  <si>
    <t>Building</t>
  </si>
  <si>
    <t>Depreciation –</t>
  </si>
  <si>
    <t>Other Equipment</t>
  </si>
  <si>
    <t>Vehicles</t>
  </si>
  <si>
    <t>Leasehold</t>
  </si>
  <si>
    <t>Improvements</t>
  </si>
  <si>
    <t>Mortgage Interest</t>
  </si>
  <si>
    <t>Equipment for room &amp; board</t>
  </si>
  <si>
    <t>Other equipment and property</t>
  </si>
  <si>
    <t>Other</t>
  </si>
  <si>
    <t>Purchases of smaller items</t>
  </si>
  <si>
    <t>Items related to room &amp; board</t>
  </si>
  <si>
    <t>Other items</t>
  </si>
  <si>
    <t>Corporate</t>
  </si>
  <si>
    <t>Other Taxes (Not corporate)</t>
  </si>
  <si>
    <t>Other Allowable Costs</t>
  </si>
  <si>
    <t>Allowable Profit/Excess Earnings</t>
  </si>
  <si>
    <t xml:space="preserve">     BUDGET REQUEST</t>
  </si>
  <si>
    <t>Units</t>
  </si>
  <si>
    <t>Costs incurred in transporting clients such as contract services, public transit, and mileage payments to staff or volunteers, not to exceed federal/IRS rate and emergency transportation.</t>
  </si>
  <si>
    <t>Training costs including conference registrations, travel, lodging, and costs for in-house Training for staff development, which directly benefits the program.</t>
  </si>
  <si>
    <t xml:space="preserve">supplies and expenses related to operation of the administrative offices.  It includes such things as general office supplies, postage, forms, and stationery. </t>
  </si>
  <si>
    <t xml:space="preserve">Items such as first aid supplies </t>
  </si>
  <si>
    <t>brooms, brushes, cleaning compounds, disinfectants, drinking cups, insecticides, mops, polish, scrub buckets, toilet paper, drapes, curtains, shades and other housekeeping supplies.  Also include the cost of laundry soaps, detergents, powders, ammonia, blueing, starch, pressing cloths, etc.</t>
  </si>
  <si>
    <t>Such things as towels, washcloths, and bedding</t>
  </si>
  <si>
    <t>Various items needed for carrying out activities for/with clients such as recreational supplies.</t>
  </si>
  <si>
    <t>The cost of food provided to clients.  Meals provided to staff that have no meal period and must remain on duty are also allowable.  Meals provided to other staff must be for a charge.  These fees should be credited to this account.</t>
  </si>
  <si>
    <t>The cost of advertising through the various media for program-related purposes.</t>
  </si>
  <si>
    <t>This includes regular billing, installation, and removal of telephones, and long-distance calls, as well as answering services for additional telephone services as needed to enable personnel to be contacted on an emergency basis.</t>
  </si>
  <si>
    <t xml:space="preserve">   Office </t>
  </si>
  <si>
    <t xml:space="preserve">   Medical</t>
  </si>
  <si>
    <t xml:space="preserve">   Linens</t>
  </si>
  <si>
    <t xml:space="preserve">   Programs</t>
  </si>
  <si>
    <t xml:space="preserve">      AMOUNT</t>
  </si>
  <si>
    <t>If there are identifiable costs related to resident use of telephone enter those costs.</t>
  </si>
  <si>
    <t>Cost of printing and reproduction services necessary for agency administration and client programs</t>
  </si>
  <si>
    <t>Expenses related to advertising for candidates for vacant positions.</t>
  </si>
  <si>
    <t xml:space="preserve">    Property</t>
  </si>
  <si>
    <t>Premiums for fire, liability, boiler, surety bonds, and other forms of insurance, exclusive of payroll-related insurance will be charged to this account.  If the provider coverage is included with other groups in a single policy, an equitable distribution of the premium should be recorded on the provider records.</t>
  </si>
  <si>
    <t xml:space="preserve">  Worker's Compensation</t>
  </si>
  <si>
    <t xml:space="preserve">  Comprehensive General Liability</t>
  </si>
  <si>
    <t xml:space="preserve">  Auto Liability</t>
  </si>
  <si>
    <t xml:space="preserve">  Professional Liability</t>
  </si>
  <si>
    <t xml:space="preserve">  Umbrella or Excess Liability</t>
  </si>
  <si>
    <t xml:space="preserve">  Cyber/Privacy Insurance</t>
  </si>
  <si>
    <t>Statutory</t>
  </si>
  <si>
    <t>$1,000,000 BI / $1,000,000 PD</t>
  </si>
  <si>
    <t>$1,000,000 CSL</t>
  </si>
  <si>
    <t>$1,000,000 each occurrence</t>
  </si>
  <si>
    <t>$1,000,000 per claim</t>
  </si>
  <si>
    <t xml:space="preserve">  </t>
  </si>
  <si>
    <t>Water, electricity, gas, and other fuels will be charged to this account.  This account also includes costs related to cable or satellite television systems used by residents.</t>
  </si>
  <si>
    <t xml:space="preserve">  Gas/Propane</t>
  </si>
  <si>
    <t xml:space="preserve">  Water</t>
  </si>
  <si>
    <t xml:space="preserve">  Sewer</t>
  </si>
  <si>
    <t xml:space="preserve">  Electrical</t>
  </si>
  <si>
    <t xml:space="preserve">  Resident Television</t>
  </si>
  <si>
    <t>Maintenance and Repairs</t>
  </si>
  <si>
    <t xml:space="preserve">  Building</t>
  </si>
  <si>
    <t xml:space="preserve">  Equipment</t>
  </si>
  <si>
    <t xml:space="preserve">  Vehicle</t>
  </si>
  <si>
    <t>Improvements, which result in an increase in useful life over current useful life, shall be capitalized (see DEPRECIATION).  Expenditures, which do not extend useful life but merely keep the facility in ordinary efficient operating condition, are classified as repairs and maintenance.</t>
  </si>
  <si>
    <t>Cost of service and parts to repair and maintain equipment.</t>
  </si>
  <si>
    <t>Include vehicle operating expenses, such as gas, oil, grease, tires, batteries, and licenses.  Repair parts purchased and repairs made by outside concerns to such equipment will also be included in this account</t>
  </si>
  <si>
    <t>Rental of Property and Equipment</t>
  </si>
  <si>
    <t xml:space="preserve">  Building Housing Facility</t>
  </si>
  <si>
    <t xml:space="preserve">  Equipment related to Room &amp; Board</t>
  </si>
  <si>
    <t xml:space="preserve">  Other Equipment</t>
  </si>
  <si>
    <t xml:space="preserve">   Depreciation is an allowable expense under the following conditions:</t>
  </si>
  <si>
    <t>* Identifiable and recorded in the agency's accounting records</t>
  </si>
  <si>
    <t>* Based on the historical cost of the asset or fair market value at the time of donation in the case of donated assets, assets must have a cost or value of $5,000 or more and a useful life of more than one (1) year; and</t>
  </si>
  <si>
    <t>* Prorated over the estimated useful life of the asset using the straight-line methods</t>
  </si>
  <si>
    <t xml:space="preserve">   Equipment related to room &amp; board</t>
  </si>
  <si>
    <t>Insurance required per Outagamie County contract</t>
  </si>
  <si>
    <t xml:space="preserve">   Other</t>
  </si>
  <si>
    <t xml:space="preserve">   Mortgage interest</t>
  </si>
  <si>
    <t>Interest associated with liability in excess of agency net assets will not be allowed.</t>
  </si>
  <si>
    <t>Interest on newly constructed buildings should be capitalized according to Generally Accepted Accounting principles.</t>
  </si>
  <si>
    <t>A NOTE ABOUT MORTGAGE, PRINCIPAL PAYMENTS   Mortgage (principal) payments are not allowable costs.  These payments represent acquisition cost and are reimbursed through the depreciation expense.</t>
  </si>
  <si>
    <t>Purchase of smaller items</t>
  </si>
  <si>
    <t>Furnishings and equipment with a cost of less than $5,000 should be expensed in one year and charged to this account.</t>
  </si>
  <si>
    <t>All professional fees incurred in the normal course of providing service to clients or complying with the terms of the County contract should be charged here.  This would include legal, accounting, auditing, data processing, and consulting costs.</t>
  </si>
  <si>
    <t xml:space="preserve">   Legal</t>
  </si>
  <si>
    <t xml:space="preserve">   Accounting</t>
  </si>
  <si>
    <t xml:space="preserve">   Auditing</t>
  </si>
  <si>
    <t xml:space="preserve">   Data Processing</t>
  </si>
  <si>
    <t xml:space="preserve">   Consulting Costs</t>
  </si>
  <si>
    <t>Licenses necessary to operate the agency.</t>
  </si>
  <si>
    <t>Related to program</t>
  </si>
  <si>
    <t>Related to room and board</t>
  </si>
  <si>
    <t xml:space="preserve">   Related to program</t>
  </si>
  <si>
    <t xml:space="preserve">   Related to room and board</t>
  </si>
  <si>
    <t xml:space="preserve">   Real Estate Taxes</t>
  </si>
  <si>
    <t>Real Estate Taxes or payments in lieu of taxes, which the agency is legally required to pay.</t>
  </si>
  <si>
    <t xml:space="preserve">  Corporate Income Taxes</t>
  </si>
  <si>
    <t>The tax liability of incorporated vendors.</t>
  </si>
  <si>
    <t>Real estate taxes</t>
  </si>
  <si>
    <t>Corporate income taxes</t>
  </si>
  <si>
    <t>Other Allowable Expenses</t>
  </si>
  <si>
    <t>Expenses not included in above categories, attach detail.</t>
  </si>
  <si>
    <t xml:space="preserve">   Related to room and board  - list detail</t>
  </si>
  <si>
    <t xml:space="preserve">   Related to program - list detail</t>
  </si>
  <si>
    <t>Allowable Profit</t>
  </si>
  <si>
    <t>Excerpt from the Allowable Cost Policy Manual:</t>
  </si>
  <si>
    <t>Phone number</t>
  </si>
  <si>
    <t>Please provide a response in the box below each question.</t>
  </si>
  <si>
    <t xml:space="preserve"> (include needs budget information).</t>
  </si>
  <si>
    <t xml:space="preserve">  BUDGET REQUEST</t>
  </si>
  <si>
    <t xml:space="preserve">       OUTAGAMIE COUNTY DEPARTMENT OF HEALTH AND HUMAN SERVICES</t>
  </si>
  <si>
    <t xml:space="preserve">  Internet</t>
  </si>
  <si>
    <t>Office</t>
  </si>
  <si>
    <t>Equipment Repairs for Residents</t>
  </si>
  <si>
    <t>For profit agencies only</t>
  </si>
  <si>
    <r>
      <t xml:space="preserve">16. </t>
    </r>
    <r>
      <rPr>
        <b/>
        <sz val="9"/>
        <rFont val="Lato"/>
      </rPr>
      <t>Profit for For-Profit Agencies</t>
    </r>
    <r>
      <rPr>
        <sz val="9"/>
        <rFont val="Lato"/>
      </rPr>
      <t xml:space="preserve"> Which Provide Client Care - Per Wisconsin statutes, an allowance of a reasonable return on equity capital invested and used in the provision of client care may be included as an element of reasonable cost of covered services furnished to beneficiaries by proprietary providers. The amount allowable on an annual basis is determined by applying a percentage equal to 7 1/2% of net allowable operating costs plus 15% applied to the net equity defined below, the sum of which may not exceed 10% of the net allowable operating costs. "Net Equity" is defined as the cost of equipment, cost of buildings, cost of land and cost of fixed equipment less accumulated depreciation and long term liabilities. The average net equity for the year shall be used. All other profit is unallowable.</t>
    </r>
  </si>
  <si>
    <t>Net Allowable Operating cost = Total of lines 1 - 23</t>
  </si>
  <si>
    <t>Please tab through the worksheet filling in the information.  The amounts in the cells shaded green will carry forward to the Budget Summary tab.</t>
  </si>
  <si>
    <t xml:space="preserve">   define other ex. test, trip</t>
  </si>
  <si>
    <t xml:space="preserve">  Commercial &amp; Theft (corporate guardian contracts only)</t>
  </si>
  <si>
    <t>Employees Title</t>
  </si>
  <si>
    <t>Please enter the Facility cost from the most recent audited year to complete this worksheet.</t>
  </si>
  <si>
    <r>
      <t>Rate=Annual cost divided by Annual units</t>
    </r>
    <r>
      <rPr>
        <sz val="8"/>
        <rFont val="Arial"/>
        <family val="2"/>
      </rPr>
      <t xml:space="preserve"> (line 26 /27)</t>
    </r>
  </si>
  <si>
    <t>Amount</t>
  </si>
  <si>
    <t>Specify type of other revenue</t>
  </si>
  <si>
    <t xml:space="preserve">CCS Rate Calculation </t>
  </si>
  <si>
    <t>Facility Name</t>
  </si>
  <si>
    <t>Year</t>
  </si>
  <si>
    <t># of units/</t>
  </si>
  <si>
    <t>hours per day</t>
  </si>
  <si>
    <t>Individual</t>
  </si>
  <si>
    <t>Group</t>
  </si>
  <si>
    <t>Assessment</t>
  </si>
  <si>
    <t>Service Facilitation</t>
  </si>
  <si>
    <t>Service Planning</t>
  </si>
  <si>
    <t>Medication Observation</t>
  </si>
  <si>
    <t>Physical Health Monitoring</t>
  </si>
  <si>
    <t>Skill Development &amp; Enhancement</t>
  </si>
  <si>
    <t xml:space="preserve"> Psychoeducation</t>
  </si>
  <si>
    <t>Wellness Management and Recovery/Recovery Support Services</t>
  </si>
  <si>
    <t>Employment Related Skill Training</t>
  </si>
  <si>
    <t>Weighted Average Calculation</t>
  </si>
  <si>
    <t>ck figure s/b 1.00</t>
  </si>
  <si>
    <t>Program Rate</t>
  </si>
  <si>
    <t>Individual Rate</t>
  </si>
  <si>
    <t>Group Rate</t>
  </si>
  <si>
    <t xml:space="preserve">                    CCS Rate Calculation </t>
  </si>
  <si>
    <t>CBRF #1</t>
  </si>
  <si>
    <t>In order for a CCS provider to bill for a group service, the provider must provide the service to at least two CCS members simultaneously, as is commonly the case in residential settings.</t>
  </si>
  <si>
    <t>With the transition from per diem to per-unit billing for residential services, counties have requested additional guidance on establishing individual and group billing rates.</t>
  </si>
  <si>
    <t>Attachment 1</t>
  </si>
  <si>
    <t>Following are procedures that counties may choose to use to develop unit-based rates as the basis for developing per-unit billing rates:</t>
  </si>
  <si>
    <t>The residential services provider ensures that the program and service costs per day indicated in the CCS Residential Rate Conversion Spreadsheet does not exceed the maximum amount of CCS services and programming that can be reimbursed per day according to the county-based contract with the residential services provider.</t>
  </si>
  <si>
    <t>The invoice is directly tied to an individual member treatment plan and the residential service provider.</t>
  </si>
  <si>
    <t>The Richland County example corresponds to the residential rate setting example provided in Attachment 1.</t>
  </si>
  <si>
    <t>Residential services providers must report the following information in the top section of the invoice:</t>
  </si>
  <si>
    <t>Residential services providers must report the following additional information regarding services provided:</t>
  </si>
  <si>
    <r>
      <rPr>
        <b/>
        <sz val="14"/>
        <rFont val="Calibri"/>
        <family val="2"/>
      </rPr>
      <t>Comprehensive Community Services (CCS)—</t>
    </r>
  </si>
  <si>
    <r>
      <rPr>
        <b/>
        <sz val="14"/>
        <rFont val="Calibri"/>
        <family val="2"/>
      </rPr>
      <t>Residential Rate Setting Guidance (Published February 19, 2015)</t>
    </r>
  </si>
  <si>
    <t>This document provides guidance on transitioning Comprehensive Community Services (CCS) residential billilng from a per diem rate to a per-unit rate.  It includes information on the following:</t>
  </si>
  <si>
    <r>
      <rPr>
        <sz val="12"/>
        <rFont val="Symbol"/>
        <family val="1"/>
      </rPr>
      <t xml:space="preserve">   </t>
    </r>
    <r>
      <rPr>
        <sz val="12"/>
        <rFont val="Times New Roman"/>
        <family val="1"/>
      </rPr>
      <t xml:space="preserve"> Criteria for billing for CCS residential services costs.</t>
    </r>
  </si>
  <si>
    <r>
      <rPr>
        <sz val="12"/>
        <rFont val="Symbol"/>
        <family val="1"/>
      </rPr>
      <t xml:space="preserve">   </t>
    </r>
    <r>
      <rPr>
        <sz val="12"/>
        <rFont val="Times New Roman"/>
        <family val="1"/>
      </rPr>
      <t xml:space="preserve"> Establishing an individual and group billing rate.</t>
    </r>
  </si>
  <si>
    <r>
      <rPr>
        <sz val="12"/>
        <rFont val="Symbol"/>
        <family val="1"/>
      </rPr>
      <t xml:space="preserve">   </t>
    </r>
    <r>
      <rPr>
        <sz val="12"/>
        <rFont val="Times New Roman"/>
        <family val="1"/>
      </rPr>
      <t xml:space="preserve"> Appropriately documenting individual and group residential services.</t>
    </r>
  </si>
  <si>
    <r>
      <rPr>
        <b/>
        <sz val="14"/>
        <color indexed="62"/>
        <rFont val="Cambria"/>
        <family val="1"/>
      </rPr>
      <t>Criteria for Billing for CCS Residential Services Costs</t>
    </r>
  </si>
  <si>
    <t>In order for a CCS provider to bill for a service provided to a CCS member, the service must satisfy three primary criteria, regardless of service enviroment:</t>
  </si>
  <si>
    <r>
      <t xml:space="preserve">1.   This Service must be included in the service array that is approved by the Department of </t>
    </r>
    <r>
      <rPr>
        <sz val="12"/>
        <rFont val="Times New Roman"/>
        <family val="1"/>
      </rPr>
      <t xml:space="preserve">Health Services (DHS), which can be found in Attachment 1 of the June 2014 </t>
    </r>
    <r>
      <rPr>
        <i/>
        <sz val="12"/>
        <rFont val="Times New Roman"/>
        <family val="1"/>
      </rPr>
      <t xml:space="preserve">ForwardHealth Update </t>
    </r>
    <r>
      <rPr>
        <sz val="12"/>
        <rFont val="Times New Roman"/>
        <family val="1"/>
      </rPr>
      <t>(</t>
    </r>
    <r>
      <rPr>
        <u/>
        <sz val="12"/>
        <color indexed="12"/>
        <rFont val="Times New Roman"/>
        <family val="1"/>
      </rPr>
      <t>2014-42</t>
    </r>
    <r>
      <rPr>
        <sz val="12"/>
        <rFont val="Times New Roman"/>
        <family val="1"/>
      </rPr>
      <t>) titled “Changes to the Comprehensive Community Services Benefit as a Result of the Wisconsin 2013-15 Biennial Budget.”</t>
    </r>
  </si>
  <si>
    <r>
      <rPr>
        <b/>
        <sz val="12"/>
        <rFont val="Times New Roman"/>
        <family val="1"/>
      </rPr>
      <t xml:space="preserve">2.  </t>
    </r>
    <r>
      <rPr>
        <sz val="12"/>
        <rFont val="Times New Roman"/>
        <family val="1"/>
      </rPr>
      <t>The service must be attributed to a specific CCS member.</t>
    </r>
  </si>
  <si>
    <r>
      <rPr>
        <b/>
        <sz val="12"/>
        <rFont val="Times New Roman"/>
        <family val="1"/>
      </rPr>
      <t xml:space="preserve">3.  </t>
    </r>
    <r>
      <rPr>
        <sz val="12"/>
        <rFont val="Times New Roman"/>
        <family val="1"/>
      </rPr>
      <t xml:space="preserve">The service must be authorized as part of the member’s service plan and documented as required by </t>
    </r>
    <r>
      <rPr>
        <u/>
        <sz val="12"/>
        <color indexed="12"/>
        <rFont val="Times New Roman"/>
        <family val="1"/>
      </rPr>
      <t>DHS Chapter 36</t>
    </r>
    <r>
      <rPr>
        <sz val="12"/>
        <rFont val="Times New Roman"/>
        <family val="1"/>
      </rPr>
      <t>, Wisconsin Administrative Code.</t>
    </r>
  </si>
  <si>
    <r>
      <t xml:space="preserve">The per-unit method for billing residential CCS services takes into account members receiving a </t>
    </r>
    <r>
      <rPr>
        <sz val="12"/>
        <rFont val="Times New Roman"/>
        <family val="1"/>
      </rPr>
      <t>combination of individual and group services in a residential environment, as documented in the member’s service record. A member’s service record documents billable CCS service units (for individual and group service units separately) where a service unit represents 15 minutes of either individual or group service time.</t>
    </r>
  </si>
  <si>
    <t>For example, if, on a given day, a residential program staff member provides skill development and enhanced to a CCS member individually and also as part of a group of two or more CCS residents, the service provider would document the following in the member's service record:</t>
  </si>
  <si>
    <r>
      <rPr>
        <b/>
        <sz val="14"/>
        <color indexed="62"/>
        <rFont val="Cambria"/>
        <family val="1"/>
      </rPr>
      <t>Reimbursement for CCS Residential Services Costs</t>
    </r>
  </si>
  <si>
    <r>
      <t xml:space="preserve">Reimbursement for CCS services performed in a residential setting conforms to the requirements outlined in update </t>
    </r>
    <r>
      <rPr>
        <u/>
        <sz val="12"/>
        <color indexed="12"/>
        <rFont val="Times New Roman"/>
        <family val="1"/>
      </rPr>
      <t>2014-42.</t>
    </r>
    <r>
      <rPr>
        <sz val="12"/>
        <rFont val="Times New Roman"/>
        <family val="1"/>
      </rPr>
      <t xml:space="preserve"> The reimbursement process consists of the following:</t>
    </r>
  </si>
  <si>
    <r>
      <rPr>
        <b/>
        <sz val="12"/>
        <rFont val="Times New Roman"/>
        <family val="1"/>
      </rPr>
      <t xml:space="preserve">1.  </t>
    </r>
    <r>
      <rPr>
        <sz val="12"/>
        <rFont val="Times New Roman"/>
        <family val="1"/>
      </rPr>
      <t xml:space="preserve">Throughout the calendar year, the CCS provider submits interim claims (for units of services rendered) to FrowardHealth according to a county calculated billing rate.  In turn, CCS providers received interim reimbursment from ForwardHealth based on either the amount billed by the county or the established statewide interim rate, whichever is less.  </t>
    </r>
  </si>
  <si>
    <r>
      <rPr>
        <b/>
        <sz val="12"/>
        <rFont val="Times New Roman"/>
        <family val="1"/>
      </rPr>
      <t xml:space="preserve">2.  </t>
    </r>
    <r>
      <rPr>
        <sz val="12"/>
        <rFont val="Times New Roman"/>
        <family val="1"/>
      </rPr>
      <t>Following each calendar year (and generally consistent with the CCS fiscal reporting period), the CCS provider is required to report the total cost of operating the county's CCS program.  After a state analysis of the county's cost report , a financial adjustment is made to the total interim reimbursement paid to the provider during the fiscal period to reflect the full reimbursment for allowable Medicaid costs.</t>
    </r>
  </si>
  <si>
    <r>
      <t xml:space="preserve">To support the processes described in #1 and #2 above, CCS providers are required to maintain documentation in accordance with </t>
    </r>
    <r>
      <rPr>
        <u/>
        <sz val="12"/>
        <color indexed="12"/>
        <rFont val="Times New Roman"/>
        <family val="1"/>
      </rPr>
      <t>DHS 36.18</t>
    </r>
    <r>
      <rPr>
        <sz val="12"/>
        <rFont val="Times New Roman"/>
        <family val="1"/>
      </rPr>
      <t xml:space="preserve"> and </t>
    </r>
    <r>
      <rPr>
        <u/>
        <sz val="12"/>
        <color indexed="12"/>
        <rFont val="Times New Roman"/>
        <family val="1"/>
      </rPr>
      <t>DHS Chapter 106.</t>
    </r>
    <r>
      <rPr>
        <sz val="12"/>
        <rFont val="Times New Roman"/>
        <family val="1"/>
      </rPr>
      <t xml:space="preserve">  Wisconsin Administrative Code, and other applicable laws and rules.  CCS providers are required to be able to produce documentation when requested by DHS, a single audit firm, or a federal auditor.</t>
    </r>
  </si>
  <si>
    <r>
      <rPr>
        <b/>
        <sz val="14"/>
        <color indexed="62"/>
        <rFont val="Cambria"/>
        <family val="1"/>
      </rPr>
      <t>Common Concerns with Per-Unit Residential Services Billing</t>
    </r>
  </si>
  <si>
    <r>
      <rPr>
        <b/>
        <sz val="12"/>
        <rFont val="Times New Roman"/>
        <family val="1"/>
      </rPr>
      <t>Establishing an Individual and Group Billing Rate</t>
    </r>
  </si>
  <si>
    <t>Generally, DHS’s instruction for billing is that CCS providers indicate their usual and customary charge on claim details when submitting claims.  The usual and customary charge is the CCS provider's charge for providing the same service to individuals not eligible for benefits through Wisconsin Medicaid or BadgerCare Plus.  Counties that need assistance with establishing an appropriate usual and customary charge may refer to Attachment 1 for an example of a current county approach used to develop individual and group billing rates.</t>
  </si>
  <si>
    <r>
      <rPr>
        <b/>
        <sz val="12"/>
        <rFont val="Times New Roman"/>
        <family val="1"/>
      </rPr>
      <t>County Contracts and Required Documentation for Medicaid Billing</t>
    </r>
  </si>
  <si>
    <r>
      <rPr>
        <sz val="12"/>
        <rFont val="Times New Roman"/>
        <family val="1"/>
      </rPr>
      <t>Counties have also expressed concern with transitioning away from per diem billing while ensuring that contracted CCS providers collect required documentation for services billed.</t>
    </r>
  </si>
  <si>
    <t>As discussed previously, CCS providers must maintain required documentation in order to receive Medicaid reimbursement for services provided.  Since the certified CCS program retains all legal and fiscal responsibility for CCS services-- including those services provided via contract-- it is important for the CCS provider to ensure that contractors meet all program and documentation requirements and remain current in their understanding of applicable ForwardHealth policy.  Services must be documented accurately and must be covered by the member's individual service plan, which indicates the frequency and duration of medically appropriate CCS services.</t>
  </si>
  <si>
    <r>
      <rPr>
        <b/>
        <sz val="14"/>
        <color indexed="62"/>
        <rFont val="Cambria"/>
        <family val="1"/>
      </rPr>
      <t>Chippewa County Comprehensive Community Services (CCS) Residential Rate Setting Method</t>
    </r>
  </si>
  <si>
    <r>
      <t xml:space="preserve">The Chippewa County residential rate setting method uses existing Medicaid rate setting structures from Community Recovery Services (CRS) to develop an hourly rate for CCS program costs, excluding room and board.  Instructions for the CRS rate setting worksheet may be found at </t>
    </r>
    <r>
      <rPr>
        <u/>
        <sz val="12"/>
        <color indexed="12"/>
        <rFont val="Times New Roman"/>
        <family val="1"/>
      </rPr>
      <t>https://www.dhs.wisconsin.gov/crs/ratesheet.htm</t>
    </r>
    <r>
      <rPr>
        <sz val="12"/>
        <color indexed="12"/>
        <rFont val="Times New Roman"/>
        <family val="1"/>
      </rPr>
      <t>.</t>
    </r>
  </si>
  <si>
    <t>For CCS services, the program and service costs will be converted into an hourly rate based on the typical services provided to a member (e.g., one hour per day of individual services, two hours per day of group services, etc.)  The county of responsibility will separate room and board costs.  Room and board should not be included in CCS billing to Wisconsin Medicaid.</t>
  </si>
  <si>
    <r>
      <rPr>
        <i/>
        <sz val="12"/>
        <rFont val="Times New Roman"/>
        <family val="1"/>
      </rPr>
      <t xml:space="preserve">Note: </t>
    </r>
    <r>
      <rPr>
        <sz val="12"/>
        <rFont val="Times New Roman"/>
        <family val="1"/>
      </rPr>
      <t>Using the residential rate setting method outlined below is not a Medicaid or CCS program requirement, since other methods may also be used to logically relate residential service billing to provider-specific costs.  Additionally, DHS does not provide formal approvals of usual and customary charge billing rate methods since the usual and customary charge is a billing practice by providers independent of health plan.</t>
    </r>
  </si>
  <si>
    <r>
      <rPr>
        <b/>
        <sz val="12"/>
        <rFont val="Times New Roman"/>
        <family val="1"/>
      </rPr>
      <t xml:space="preserve">2.  </t>
    </r>
    <r>
      <rPr>
        <sz val="12"/>
        <rFont val="Times New Roman"/>
        <family val="1"/>
      </rPr>
      <t>The residential services provider completes the bottom section of the CCS Residential Rate Conversion Spreadsheet to calculate the hourly group rate and individual rate for each CCS member.</t>
    </r>
  </si>
  <si>
    <r>
      <rPr>
        <b/>
        <sz val="12"/>
        <rFont val="Times New Roman"/>
        <family val="1"/>
      </rPr>
      <t xml:space="preserve">3.  </t>
    </r>
    <r>
      <rPr>
        <sz val="12"/>
        <rFont val="Times New Roman"/>
        <family val="1"/>
      </rPr>
      <t>Additional spreadsheet fields are prepopulated based on the number of individual and group service units reported:</t>
    </r>
  </si>
  <si>
    <r>
      <rPr>
        <sz val="12"/>
        <rFont val="Symbol"/>
        <family val="1"/>
      </rPr>
      <t xml:space="preserve">   </t>
    </r>
    <r>
      <rPr>
        <sz val="12"/>
        <rFont val="Times New Roman"/>
        <family val="1"/>
      </rPr>
      <t xml:space="preserve"> </t>
    </r>
    <r>
      <rPr>
        <i/>
        <sz val="12"/>
        <rFont val="Times New Roman"/>
        <family val="1"/>
      </rPr>
      <t>Individual and Group Hourly Rates</t>
    </r>
    <r>
      <rPr>
        <sz val="12"/>
        <rFont val="Times New Roman"/>
        <family val="1"/>
      </rPr>
      <t>: To calculate the hourly rates, the maximum daily rate is multiplied by the weighted percentage calculated above.  This number is then divided by the total required hours to determine the final hourly rate:</t>
    </r>
  </si>
  <si>
    <r>
      <rPr>
        <sz val="12"/>
        <rFont val="Courier New"/>
        <family val="3"/>
      </rPr>
      <t>o</t>
    </r>
    <r>
      <rPr>
        <sz val="12"/>
        <rFont val="Times New Roman"/>
        <family val="1"/>
      </rPr>
      <t xml:space="preserve"> </t>
    </r>
    <r>
      <rPr>
        <i/>
        <sz val="12"/>
        <rFont val="Times New Roman"/>
        <family val="1"/>
      </rPr>
      <t>Individual hourly rate</t>
    </r>
    <r>
      <rPr>
        <sz val="12"/>
        <rFont val="Times New Roman"/>
        <family val="1"/>
      </rPr>
      <t>: In the sample CCS Residential Rate Conversion Spreadsheet below, the maximum daily rate of $154.46 is multiplied by the individual wigheted service percentages of 0.83.  This number is then divided by total individual hours required:</t>
    </r>
  </si>
  <si>
    <r>
      <rPr>
        <sz val="12"/>
        <rFont val="Times New Roman"/>
        <family val="1"/>
      </rPr>
      <t>(154.46*0.83)/5 = $25.74 = the consumer’s individual hourly rate</t>
    </r>
  </si>
  <si>
    <r>
      <rPr>
        <sz val="12"/>
        <rFont val="Times New Roman"/>
        <family val="1"/>
      </rPr>
      <t>(154.56*0.17)/4 = $6.44 = the consumer’s group hourly rate</t>
    </r>
  </si>
  <si>
    <t>If a member’s CCS service needs change, the county works with the residential services provider to adjust the member's hourly rate, as applicable.</t>
  </si>
  <si>
    <r>
      <rPr>
        <b/>
        <sz val="14"/>
        <color indexed="62"/>
        <rFont val="Cambria"/>
        <family val="1"/>
      </rPr>
      <t>Attachment 2</t>
    </r>
  </si>
  <si>
    <r>
      <rPr>
        <b/>
        <sz val="14"/>
        <color indexed="62"/>
        <rFont val="Cambria"/>
        <family val="1"/>
      </rPr>
      <t>Richland County CCS Provider Invoice</t>
    </r>
  </si>
  <si>
    <r>
      <rPr>
        <sz val="12"/>
        <rFont val="Symbol"/>
        <family val="1"/>
      </rPr>
      <t xml:space="preserve">   </t>
    </r>
    <r>
      <rPr>
        <sz val="12"/>
        <rFont val="Times New Roman"/>
        <family val="1"/>
      </rPr>
      <t xml:space="preserve"> Date of Service.</t>
    </r>
  </si>
  <si>
    <r>
      <rPr>
        <sz val="12"/>
        <rFont val="Symbol"/>
        <family val="1"/>
      </rPr>
      <t xml:space="preserve">   </t>
    </r>
    <r>
      <rPr>
        <sz val="12"/>
        <rFont val="Times New Roman"/>
        <family val="1"/>
      </rPr>
      <t xml:space="preserve"> Group or Individual Service.</t>
    </r>
  </si>
  <si>
    <r>
      <rPr>
        <sz val="12"/>
        <rFont val="Symbol"/>
        <family val="1"/>
      </rPr>
      <t xml:space="preserve">   </t>
    </r>
    <r>
      <rPr>
        <sz val="12"/>
        <rFont val="Times New Roman"/>
        <family val="1"/>
      </rPr>
      <t xml:space="preserve"> Place of Service.</t>
    </r>
  </si>
  <si>
    <r>
      <rPr>
        <sz val="12"/>
        <rFont val="Symbol"/>
        <family val="1"/>
      </rPr>
      <t xml:space="preserve">   </t>
    </r>
    <r>
      <rPr>
        <sz val="12"/>
        <rFont val="Times New Roman"/>
        <family val="1"/>
      </rPr>
      <t xml:space="preserve"> Service Delivery Time.</t>
    </r>
  </si>
  <si>
    <r>
      <rPr>
        <sz val="12"/>
        <rFont val="Symbol"/>
        <family val="1"/>
      </rPr>
      <t xml:space="preserve">   </t>
    </r>
    <r>
      <rPr>
        <sz val="12"/>
        <rFont val="Times New Roman"/>
        <family val="1"/>
      </rPr>
      <t xml:space="preserve"> Documentation Time.</t>
    </r>
  </si>
  <si>
    <r>
      <rPr>
        <sz val="12"/>
        <rFont val="Symbol"/>
        <family val="1"/>
      </rPr>
      <t xml:space="preserve">   </t>
    </r>
    <r>
      <rPr>
        <sz val="12"/>
        <rFont val="Times New Roman"/>
        <family val="1"/>
      </rPr>
      <t xml:space="preserve"> Provider Travel Time (time, in minutes, required for a clinician to travel in order to provide a service to a CCS member).</t>
    </r>
  </si>
  <si>
    <r>
      <rPr>
        <sz val="12"/>
        <rFont val="Symbol"/>
        <family val="1"/>
      </rPr>
      <t xml:space="preserve">   </t>
    </r>
    <r>
      <rPr>
        <sz val="12"/>
        <rFont val="Times New Roman"/>
        <family val="1"/>
      </rPr>
      <t xml:space="preserve"> Total Time of Service (the sum of the Services Delivery Time, the Documentation Time and the Provider Travel Time).</t>
    </r>
  </si>
  <si>
    <r>
      <rPr>
        <b/>
        <sz val="12"/>
        <rFont val="Symbol"/>
        <family val="1"/>
      </rPr>
      <t xml:space="preserve">   </t>
    </r>
    <r>
      <rPr>
        <b/>
        <sz val="12"/>
        <rFont val="Times New Roman"/>
        <family val="1"/>
      </rPr>
      <t xml:space="preserve"> </t>
    </r>
    <r>
      <rPr>
        <i/>
        <sz val="12"/>
        <rFont val="Times New Roman"/>
        <family val="1"/>
      </rPr>
      <t>Submit Invoice to</t>
    </r>
    <r>
      <rPr>
        <sz val="12"/>
        <rFont val="Times New Roman"/>
        <family val="1"/>
      </rPr>
      <t>: The CCS provider’s name and address.</t>
    </r>
  </si>
  <si>
    <r>
      <rPr>
        <sz val="12"/>
        <rFont val="Courier New"/>
        <family val="3"/>
      </rPr>
      <t>o</t>
    </r>
    <r>
      <rPr>
        <sz val="12"/>
        <rFont val="Times New Roman"/>
        <family val="1"/>
      </rPr>
      <t xml:space="preserve"> Hourly Group Rate: $6.44</t>
    </r>
  </si>
  <si>
    <r>
      <rPr>
        <sz val="12"/>
        <rFont val="Courier New"/>
        <family val="3"/>
      </rPr>
      <t>o</t>
    </r>
    <r>
      <rPr>
        <sz val="12"/>
        <rFont val="Times New Roman"/>
        <family val="1"/>
      </rPr>
      <t xml:space="preserve"> Contracted Hourly Rate: $25.74</t>
    </r>
  </si>
  <si>
    <r>
      <rPr>
        <b/>
        <sz val="12"/>
        <rFont val="Symbol"/>
        <family val="1"/>
      </rPr>
      <t xml:space="preserve">   </t>
    </r>
    <r>
      <rPr>
        <b/>
        <sz val="12"/>
        <rFont val="Times New Roman"/>
        <family val="1"/>
      </rPr>
      <t xml:space="preserve"> </t>
    </r>
    <r>
      <rPr>
        <i/>
        <sz val="12"/>
        <rFont val="Times New Roman"/>
        <family val="1"/>
      </rPr>
      <t>Service Code</t>
    </r>
    <r>
      <rPr>
        <sz val="12"/>
        <rFont val="Times New Roman"/>
        <family val="1"/>
      </rPr>
      <t>: The appropriate service code that corresponds to the service provided. The service codes reported in the Richland County example are in line with the example in Attachment 1 (Physical Health Monitoring, Individual Skill Development, and Psycho- education).</t>
    </r>
  </si>
  <si>
    <r>
      <rPr>
        <b/>
        <sz val="12"/>
        <rFont val="Symbol"/>
        <family val="1"/>
      </rPr>
      <t xml:space="preserve">   </t>
    </r>
    <r>
      <rPr>
        <b/>
        <sz val="12"/>
        <rFont val="Times New Roman"/>
        <family val="1"/>
      </rPr>
      <t xml:space="preserve"> </t>
    </r>
    <r>
      <rPr>
        <i/>
        <sz val="12"/>
        <rFont val="Times New Roman"/>
        <family val="1"/>
      </rPr>
      <t>Group or Individual Service</t>
    </r>
    <r>
      <rPr>
        <sz val="12"/>
        <rFont val="Times New Roman"/>
        <family val="1"/>
      </rPr>
      <t>: Whether the service was a group or individual service. The Richland County example shows two individual services and one group service that correspond to the example in Attachment 1.</t>
    </r>
  </si>
  <si>
    <r>
      <rPr>
        <b/>
        <sz val="12"/>
        <rFont val="Symbol"/>
        <family val="1"/>
      </rPr>
      <t xml:space="preserve">   </t>
    </r>
    <r>
      <rPr>
        <b/>
        <sz val="12"/>
        <rFont val="Times New Roman"/>
        <family val="1"/>
      </rPr>
      <t xml:space="preserve"> </t>
    </r>
    <r>
      <rPr>
        <i/>
        <sz val="12"/>
        <rFont val="Times New Roman"/>
        <family val="1"/>
      </rPr>
      <t>Billing Comment/Note</t>
    </r>
    <r>
      <rPr>
        <sz val="12"/>
        <rFont val="Times New Roman"/>
        <family val="1"/>
      </rPr>
      <t>: Any necessary comments or notes regarding the billed service.</t>
    </r>
  </si>
  <si>
    <r>
      <rPr>
        <b/>
        <sz val="12"/>
        <rFont val="Symbol"/>
        <family val="1"/>
      </rPr>
      <t xml:space="preserve">   </t>
    </r>
    <r>
      <rPr>
        <b/>
        <sz val="12"/>
        <rFont val="Times New Roman"/>
        <family val="1"/>
      </rPr>
      <t xml:space="preserve"> </t>
    </r>
    <r>
      <rPr>
        <i/>
        <sz val="12"/>
        <rFont val="Times New Roman"/>
        <family val="1"/>
      </rPr>
      <t>Place of Service</t>
    </r>
    <r>
      <rPr>
        <sz val="12"/>
        <rFont val="Times New Roman"/>
        <family val="1"/>
      </rPr>
      <t>: Where the service took place. In the Richland County example, the place of service for each service was Group Home.</t>
    </r>
  </si>
  <si>
    <r>
      <rPr>
        <b/>
        <sz val="12"/>
        <rFont val="Symbol"/>
        <family val="1"/>
      </rPr>
      <t xml:space="preserve">   </t>
    </r>
    <r>
      <rPr>
        <b/>
        <sz val="12"/>
        <rFont val="Times New Roman"/>
        <family val="1"/>
      </rPr>
      <t xml:space="preserve"> </t>
    </r>
    <r>
      <rPr>
        <i/>
        <sz val="12"/>
        <rFont val="Times New Roman"/>
        <family val="1"/>
      </rPr>
      <t>Provider Travel Time (minutes)</t>
    </r>
    <r>
      <rPr>
        <sz val="12"/>
        <rFont val="Times New Roman"/>
        <family val="1"/>
      </rPr>
      <t>: The amount of time required to travel to the place of service. In the Richland County example, 15 minutes of travel time is reported for one service, since the other services were conducted on the same day and did not require travel.</t>
    </r>
  </si>
  <si>
    <r>
      <rPr>
        <b/>
        <sz val="12"/>
        <rFont val="Symbol"/>
        <family val="1"/>
      </rPr>
      <t xml:space="preserve">   </t>
    </r>
    <r>
      <rPr>
        <b/>
        <sz val="12"/>
        <rFont val="Times New Roman"/>
        <family val="1"/>
      </rPr>
      <t xml:space="preserve"> </t>
    </r>
    <r>
      <rPr>
        <i/>
        <sz val="12"/>
        <rFont val="Times New Roman"/>
        <family val="1"/>
      </rPr>
      <t>Provider Mileage</t>
    </r>
    <r>
      <rPr>
        <sz val="12"/>
        <rFont val="Times New Roman"/>
        <family val="1"/>
      </rPr>
      <t>: The mileage required to travel to the place of service. Provider mileage is not reported on interim claims but will be reimbursed through the cost reconciliation process.</t>
    </r>
  </si>
  <si>
    <r>
      <rPr>
        <b/>
        <sz val="12"/>
        <rFont val="Symbol"/>
        <family val="1"/>
      </rPr>
      <t xml:space="preserve">   </t>
    </r>
    <r>
      <rPr>
        <b/>
        <sz val="12"/>
        <rFont val="Times New Roman"/>
        <family val="1"/>
      </rPr>
      <t xml:space="preserve"> </t>
    </r>
    <r>
      <rPr>
        <i/>
        <sz val="12"/>
        <rFont val="Times New Roman"/>
        <family val="1"/>
      </rPr>
      <t>Total Time of Service</t>
    </r>
    <r>
      <rPr>
        <sz val="12"/>
        <rFont val="Times New Roman"/>
        <family val="1"/>
      </rPr>
      <t>: This cell prepopulates the total service time for each service based on the reported minutes in the previous sections. In the Richland County example, the first service required 225 minutes of total service, the second service required 135 minutes, and the third service required 255 minutes.</t>
    </r>
  </si>
  <si>
    <r>
      <rPr>
        <b/>
        <sz val="12"/>
        <rFont val="Symbol"/>
        <family val="1"/>
      </rPr>
      <t xml:space="preserve">   </t>
    </r>
    <r>
      <rPr>
        <b/>
        <sz val="12"/>
        <rFont val="Times New Roman"/>
        <family val="1"/>
      </rPr>
      <t xml:space="preserve"> </t>
    </r>
    <r>
      <rPr>
        <i/>
        <sz val="12"/>
        <rFont val="Times New Roman"/>
        <family val="1"/>
      </rPr>
      <t>Service Cost</t>
    </r>
    <r>
      <rPr>
        <sz val="12"/>
        <rFont val="Times New Roman"/>
        <family val="1"/>
      </rPr>
      <t>: This cell automatically calculates the service cost for each service provided based on the hourly rate, whether the service was individual or group, and the total service time.</t>
    </r>
  </si>
  <si>
    <r>
      <rPr>
        <sz val="12"/>
        <rFont val="Courier New"/>
        <family val="3"/>
      </rPr>
      <t>o</t>
    </r>
    <r>
      <rPr>
        <sz val="12"/>
        <rFont val="Times New Roman"/>
        <family val="1"/>
      </rPr>
      <t xml:space="preserve"> Hourly Group Rate*(Total Service Minutes/60) = Service Cost</t>
    </r>
  </si>
  <si>
    <r>
      <rPr>
        <sz val="12"/>
        <rFont val="Courier New"/>
        <family val="3"/>
      </rPr>
      <t>o</t>
    </r>
    <r>
      <rPr>
        <sz val="12"/>
        <rFont val="Times New Roman"/>
        <family val="1"/>
      </rPr>
      <t xml:space="preserve"> 25.74*(225/60) = $96.53 Physical Health Monitoring Service Cost </t>
    </r>
    <r>
      <rPr>
        <sz val="12"/>
        <rFont val="Courier New"/>
        <family val="3"/>
      </rPr>
      <t>o</t>
    </r>
    <r>
      <rPr>
        <sz val="12"/>
        <rFont val="Times New Roman"/>
        <family val="1"/>
      </rPr>
      <t xml:space="preserve"> 25.74*(135/60) = $57.92 Individual Skill Development Service Cost </t>
    </r>
    <r>
      <rPr>
        <sz val="12"/>
        <rFont val="Courier New"/>
        <family val="3"/>
      </rPr>
      <t>o</t>
    </r>
    <r>
      <rPr>
        <sz val="12"/>
        <rFont val="Times New Roman"/>
        <family val="1"/>
      </rPr>
      <t xml:space="preserve"> 6.44*(255/60) = $27.37 Psycho-Education Group Service Cost</t>
    </r>
  </si>
  <si>
    <r>
      <rPr>
        <b/>
        <sz val="11"/>
        <rFont val="Cambria"/>
        <family val="1"/>
      </rPr>
      <t>Wisconsin River CCS - Richland County Provider Invoice</t>
    </r>
  </si>
  <si>
    <r>
      <rPr>
        <b/>
        <sz val="8"/>
        <rFont val="Cambria"/>
        <family val="1"/>
      </rPr>
      <t>Agency/Entity Name:</t>
    </r>
  </si>
  <si>
    <r>
      <rPr>
        <b/>
        <sz val="8"/>
        <rFont val="Cambria"/>
        <family val="1"/>
      </rPr>
      <t>Submit Invoice to:</t>
    </r>
  </si>
  <si>
    <r>
      <rPr>
        <b/>
        <sz val="8"/>
        <rFont val="Cambria"/>
        <family val="1"/>
      </rPr>
      <t>Address:</t>
    </r>
  </si>
  <si>
    <r>
      <rPr>
        <b/>
        <sz val="8"/>
        <rFont val="Cambria"/>
        <family val="1"/>
      </rPr>
      <t>Service Provider:</t>
    </r>
  </si>
  <si>
    <r>
      <rPr>
        <b/>
        <sz val="8"/>
        <rFont val="Cambria"/>
        <family val="1"/>
      </rPr>
      <t>Provider Type:</t>
    </r>
  </si>
  <si>
    <r>
      <rPr>
        <b/>
        <sz val="8"/>
        <rFont val="Cambria"/>
        <family val="1"/>
      </rPr>
      <t xml:space="preserve">Hourly Group
</t>
    </r>
    <r>
      <rPr>
        <b/>
        <sz val="8"/>
        <rFont val="Cambria"/>
        <family val="1"/>
      </rPr>
      <t>Rate:</t>
    </r>
  </si>
  <si>
    <r>
      <rPr>
        <sz val="8"/>
        <rFont val="Cambria"/>
        <family val="1"/>
      </rPr>
      <t>$                    6.44</t>
    </r>
  </si>
  <si>
    <r>
      <rPr>
        <b/>
        <sz val="8"/>
        <rFont val="Cambria"/>
        <family val="1"/>
      </rPr>
      <t>Client Name:</t>
    </r>
  </si>
  <si>
    <r>
      <rPr>
        <b/>
        <sz val="8"/>
        <rFont val="Cambria"/>
        <family val="1"/>
      </rPr>
      <t>Contracted Hourly Rate:</t>
    </r>
  </si>
  <si>
    <r>
      <rPr>
        <sz val="8"/>
        <rFont val="Cambria"/>
        <family val="1"/>
      </rPr>
      <t>$                 25.74</t>
    </r>
  </si>
  <si>
    <r>
      <rPr>
        <b/>
        <i/>
        <sz val="7"/>
        <rFont val="Cambria"/>
        <family val="1"/>
      </rPr>
      <t>Authorized Service Hours:  8-12 hours per month.                                                Authorization expires 12/31/2015.                        May not exceed maximum hours without prior authorizaiton.</t>
    </r>
  </si>
  <si>
    <r>
      <rPr>
        <b/>
        <sz val="7"/>
        <rFont val="Cambria"/>
        <family val="1"/>
      </rPr>
      <t>Date of Service</t>
    </r>
  </si>
  <si>
    <r>
      <rPr>
        <b/>
        <sz val="7"/>
        <rFont val="Cambria"/>
        <family val="1"/>
      </rPr>
      <t>Service Code</t>
    </r>
  </si>
  <si>
    <r>
      <rPr>
        <b/>
        <sz val="7"/>
        <rFont val="Cambria"/>
        <family val="1"/>
      </rPr>
      <t>Group or Individual Service</t>
    </r>
  </si>
  <si>
    <r>
      <rPr>
        <b/>
        <sz val="7"/>
        <rFont val="Cambria"/>
        <family val="1"/>
      </rPr>
      <t>Billing Comment / Note</t>
    </r>
  </si>
  <si>
    <r>
      <rPr>
        <b/>
        <sz val="7"/>
        <rFont val="Cambria"/>
        <family val="1"/>
      </rPr>
      <t>Place of Service</t>
    </r>
  </si>
  <si>
    <r>
      <rPr>
        <b/>
        <sz val="7"/>
        <rFont val="Cambria"/>
        <family val="1"/>
      </rPr>
      <t>Service Delivery Time (minutes)</t>
    </r>
  </si>
  <si>
    <r>
      <rPr>
        <b/>
        <sz val="7"/>
        <rFont val="Cambria"/>
        <family val="1"/>
      </rPr>
      <t>Documentation Time (minutes)</t>
    </r>
  </si>
  <si>
    <r>
      <rPr>
        <b/>
        <sz val="7"/>
        <rFont val="Cambria"/>
        <family val="1"/>
      </rPr>
      <t>Provider Travel Time (minutes)</t>
    </r>
  </si>
  <si>
    <r>
      <rPr>
        <b/>
        <sz val="7"/>
        <rFont val="Cambria"/>
        <family val="1"/>
      </rPr>
      <t>Provider Mileage*</t>
    </r>
  </si>
  <si>
    <r>
      <rPr>
        <b/>
        <sz val="7"/>
        <rFont val="Cambria"/>
        <family val="1"/>
      </rPr>
      <t>Total Time of Service (minutes)</t>
    </r>
  </si>
  <si>
    <r>
      <rPr>
        <b/>
        <sz val="7"/>
        <rFont val="Cambria"/>
        <family val="1"/>
      </rPr>
      <t>Service Cost</t>
    </r>
  </si>
  <si>
    <r>
      <rPr>
        <sz val="7"/>
        <rFont val="Cambria"/>
        <family val="1"/>
      </rPr>
      <t>06-Physical Health Monitoring</t>
    </r>
  </si>
  <si>
    <r>
      <rPr>
        <sz val="7"/>
        <rFont val="Cambria"/>
        <family val="1"/>
      </rPr>
      <t>Individual</t>
    </r>
  </si>
  <si>
    <r>
      <rPr>
        <sz val="7"/>
        <rFont val="Cambria"/>
        <family val="1"/>
      </rPr>
      <t>14-Group Home</t>
    </r>
  </si>
  <si>
    <r>
      <rPr>
        <sz val="7"/>
        <rFont val="Cambria"/>
        <family val="1"/>
      </rPr>
      <t>$                      96.53</t>
    </r>
  </si>
  <si>
    <r>
      <rPr>
        <sz val="7"/>
        <rFont val="Cambria"/>
        <family val="1"/>
      </rPr>
      <t>08-Individual Skill Development</t>
    </r>
  </si>
  <si>
    <r>
      <rPr>
        <sz val="7"/>
        <rFont val="Cambria"/>
        <family val="1"/>
      </rPr>
      <t>-</t>
    </r>
  </si>
  <si>
    <r>
      <rPr>
        <sz val="7"/>
        <rFont val="Cambria"/>
        <family val="1"/>
      </rPr>
      <t>$                      57.92</t>
    </r>
  </si>
  <si>
    <r>
      <rPr>
        <sz val="7"/>
        <rFont val="Cambria"/>
        <family val="1"/>
      </rPr>
      <t>10-Psycho-education</t>
    </r>
  </si>
  <si>
    <r>
      <rPr>
        <sz val="7"/>
        <rFont val="Cambria"/>
        <family val="1"/>
      </rPr>
      <t>Group</t>
    </r>
  </si>
  <si>
    <r>
      <rPr>
        <sz val="7"/>
        <rFont val="Cambria"/>
        <family val="1"/>
      </rPr>
      <t>$                      27.37</t>
    </r>
  </si>
  <si>
    <r>
      <rPr>
        <sz val="7"/>
        <rFont val="Cambria"/>
        <family val="1"/>
      </rPr>
      <t>$                           -</t>
    </r>
  </si>
  <si>
    <r>
      <rPr>
        <b/>
        <sz val="8"/>
        <rFont val="Cambria"/>
        <family val="1"/>
      </rPr>
      <t>See reverse for definitions and code descriptions</t>
    </r>
  </si>
  <si>
    <r>
      <rPr>
        <b/>
        <sz val="8"/>
        <rFont val="Cambria"/>
        <family val="1"/>
      </rPr>
      <t>Totals:</t>
    </r>
  </si>
  <si>
    <r>
      <rPr>
        <b/>
        <sz val="8"/>
        <rFont val="Cambria"/>
        <family val="1"/>
      </rPr>
      <t>$            181.81</t>
    </r>
  </si>
  <si>
    <r>
      <rPr>
        <sz val="11"/>
        <rFont val="Cambria"/>
        <family val="1"/>
      </rPr>
      <t>Provider</t>
    </r>
    <r>
      <rPr>
        <sz val="11"/>
        <rFont val="Calibri"/>
        <family val="2"/>
      </rPr>
      <t xml:space="preserve"> </t>
    </r>
    <r>
      <rPr>
        <b/>
        <u/>
        <sz val="11"/>
        <rFont val="Calibri"/>
        <family val="2"/>
      </rPr>
      <t>MUST </t>
    </r>
    <r>
      <rPr>
        <sz val="11"/>
        <rFont val="Cambria"/>
        <family val="1"/>
      </rPr>
      <t>submit</t>
    </r>
    <r>
      <rPr>
        <sz val="11"/>
        <rFont val="Calibri"/>
        <family val="2"/>
      </rPr>
      <t xml:space="preserve"> progress notes for every service billed.               1</t>
    </r>
  </si>
  <si>
    <r>
      <rPr>
        <sz val="8"/>
        <rFont val="Cambria"/>
        <family val="1"/>
      </rPr>
      <t>* Provider mileage is not reported on interim claims, but will be reimbursed through the cost reconciliation process</t>
    </r>
  </si>
  <si>
    <r>
      <rPr>
        <b/>
        <sz val="8"/>
        <rFont val="Cambria"/>
        <family val="1"/>
      </rPr>
      <t>Reference Information</t>
    </r>
  </si>
  <si>
    <r>
      <rPr>
        <b/>
        <sz val="8"/>
        <rFont val="Cambria"/>
        <family val="1"/>
      </rPr>
      <t>CCS Service Codes &amp; Titles</t>
    </r>
  </si>
  <si>
    <r>
      <rPr>
        <b/>
        <sz val="8"/>
        <rFont val="Cambria"/>
        <family val="1"/>
      </rPr>
      <t>Service Provider</t>
    </r>
  </si>
  <si>
    <r>
      <rPr>
        <b/>
        <sz val="8"/>
        <rFont val="Cambria"/>
        <family val="1"/>
      </rPr>
      <t>Provider Types</t>
    </r>
  </si>
  <si>
    <r>
      <rPr>
        <b/>
        <sz val="8"/>
        <rFont val="Cambria"/>
        <family val="1"/>
      </rPr>
      <t>POS (Place of Service)</t>
    </r>
  </si>
  <si>
    <r>
      <rPr>
        <b/>
        <sz val="8"/>
        <rFont val="Cambria"/>
        <family val="1"/>
      </rPr>
      <t>Service Delivery</t>
    </r>
  </si>
  <si>
    <r>
      <rPr>
        <sz val="8"/>
        <rFont val="Cambria"/>
        <family val="1"/>
      </rPr>
      <t>01-Assessment</t>
    </r>
  </si>
  <si>
    <r>
      <rPr>
        <sz val="8"/>
        <rFont val="Cambria"/>
        <family val="1"/>
      </rPr>
      <t>The name of the person delivering the service is required, including the provider type (to the right) indicating the educational degree. If the service was delivered jointly, enter the person with the highest provider type.</t>
    </r>
  </si>
  <si>
    <r>
      <rPr>
        <sz val="8"/>
        <rFont val="Cambria"/>
        <family val="1"/>
      </rPr>
      <t>M.D.</t>
    </r>
  </si>
  <si>
    <r>
      <rPr>
        <sz val="8"/>
        <rFont val="Cambria"/>
        <family val="1"/>
      </rPr>
      <t>03-School</t>
    </r>
  </si>
  <si>
    <r>
      <rPr>
        <sz val="8"/>
        <rFont val="Cambria"/>
        <family val="1"/>
      </rPr>
      <t xml:space="preserve">Time spent by the service provider providing the CCS service. Service Delivery time must also be documented in the consumer
</t>
    </r>
    <r>
      <rPr>
        <sz val="8"/>
        <rFont val="Cambria"/>
        <family val="1"/>
      </rPr>
      <t>progress note.</t>
    </r>
  </si>
  <si>
    <r>
      <rPr>
        <sz val="8"/>
        <rFont val="Cambria"/>
        <family val="1"/>
      </rPr>
      <t>02-Recovery Planning</t>
    </r>
  </si>
  <si>
    <r>
      <rPr>
        <sz val="8"/>
        <rFont val="Cambria"/>
        <family val="1"/>
      </rPr>
      <t>Ph.D.</t>
    </r>
  </si>
  <si>
    <r>
      <rPr>
        <sz val="8"/>
        <rFont val="Cambria"/>
        <family val="1"/>
      </rPr>
      <t>11-Office</t>
    </r>
  </si>
  <si>
    <r>
      <rPr>
        <sz val="8"/>
        <rFont val="Cambria"/>
        <family val="1"/>
      </rPr>
      <t>03-Service Faciliation</t>
    </r>
  </si>
  <si>
    <r>
      <rPr>
        <sz val="8"/>
        <rFont val="Cambria"/>
        <family val="1"/>
      </rPr>
      <t>Bachelors degree level</t>
    </r>
  </si>
  <si>
    <r>
      <rPr>
        <sz val="8"/>
        <rFont val="Cambria"/>
        <family val="1"/>
      </rPr>
      <t>12-Home</t>
    </r>
  </si>
  <si>
    <r>
      <rPr>
        <sz val="8"/>
        <rFont val="Cambria"/>
        <family val="1"/>
      </rPr>
      <t>04-Diagnostic Evaluation</t>
    </r>
  </si>
  <si>
    <r>
      <rPr>
        <sz val="8"/>
        <rFont val="Cambria"/>
        <family val="1"/>
      </rPr>
      <t>Masters degree level</t>
    </r>
  </si>
  <si>
    <r>
      <rPr>
        <sz val="8"/>
        <rFont val="Cambria"/>
        <family val="1"/>
      </rPr>
      <t>14-Group Home</t>
    </r>
  </si>
  <si>
    <r>
      <rPr>
        <sz val="8"/>
        <rFont val="Cambria"/>
        <family val="1"/>
      </rPr>
      <t>05-Medication Management</t>
    </r>
  </si>
  <si>
    <r>
      <rPr>
        <sz val="8"/>
        <rFont val="Cambria"/>
        <family val="1"/>
      </rPr>
      <t>APNP - Psychiatric Spec.</t>
    </r>
  </si>
  <si>
    <r>
      <rPr>
        <sz val="8"/>
        <rFont val="Cambria"/>
        <family val="1"/>
      </rPr>
      <t>18-Place of Employment</t>
    </r>
  </si>
  <si>
    <r>
      <rPr>
        <sz val="8"/>
        <rFont val="Cambria"/>
        <family val="1"/>
      </rPr>
      <t>06-Physical Health Monitoring</t>
    </r>
  </si>
  <si>
    <r>
      <rPr>
        <sz val="8"/>
        <rFont val="Cambria"/>
        <family val="1"/>
      </rPr>
      <t>Registered Nurse</t>
    </r>
  </si>
  <si>
    <r>
      <rPr>
        <sz val="8"/>
        <rFont val="Cambria"/>
        <family val="1"/>
      </rPr>
      <t>20-Urgent Care Facility</t>
    </r>
  </si>
  <si>
    <r>
      <rPr>
        <b/>
        <sz val="8"/>
        <rFont val="Cambria"/>
        <family val="1"/>
      </rPr>
      <t>Documentation</t>
    </r>
  </si>
  <si>
    <r>
      <rPr>
        <sz val="8"/>
        <rFont val="Cambria"/>
        <family val="1"/>
      </rPr>
      <t>07-Peer Support</t>
    </r>
  </si>
  <si>
    <r>
      <rPr>
        <sz val="8"/>
        <rFont val="Cambria"/>
        <family val="1"/>
      </rPr>
      <t>Certified Peer Spec.</t>
    </r>
  </si>
  <si>
    <r>
      <rPr>
        <sz val="8"/>
        <rFont val="Cambria"/>
        <family val="1"/>
      </rPr>
      <t>21-Inpatient Hospital</t>
    </r>
  </si>
  <si>
    <r>
      <rPr>
        <sz val="8"/>
        <rFont val="Cambria"/>
        <family val="1"/>
      </rPr>
      <t>Time after serivce delivery for the provider to complete the progress note or otherwise document service delivery. Documentation Time must also be documented in the consumer progress note.</t>
    </r>
  </si>
  <si>
    <r>
      <rPr>
        <sz val="8"/>
        <rFont val="Cambria"/>
        <family val="1"/>
      </rPr>
      <t>08-Individual Skill Development</t>
    </r>
  </si>
  <si>
    <r>
      <rPr>
        <sz val="8"/>
        <rFont val="Cambria"/>
        <family val="1"/>
      </rPr>
      <t>Rehab Worker</t>
    </r>
  </si>
  <si>
    <r>
      <rPr>
        <sz val="8"/>
        <rFont val="Cambria"/>
        <family val="1"/>
      </rPr>
      <t>22-Outpatient Hospital</t>
    </r>
  </si>
  <si>
    <r>
      <rPr>
        <sz val="8"/>
        <rFont val="Cambria"/>
        <family val="1"/>
      </rPr>
      <t>09-Employment Related Skills Training</t>
    </r>
  </si>
  <si>
    <r>
      <rPr>
        <sz val="8"/>
        <rFont val="Cambria"/>
        <family val="1"/>
      </rPr>
      <t>Associate degree level</t>
    </r>
  </si>
  <si>
    <r>
      <rPr>
        <sz val="8"/>
        <rFont val="Cambria"/>
        <family val="1"/>
      </rPr>
      <t>23-E.R.-Hospital</t>
    </r>
  </si>
  <si>
    <r>
      <rPr>
        <sz val="8"/>
        <rFont val="Cambria"/>
        <family val="1"/>
      </rPr>
      <t>10-Psycho-education</t>
    </r>
  </si>
  <si>
    <r>
      <rPr>
        <sz val="8"/>
        <rFont val="Cambria"/>
        <family val="1"/>
      </rPr>
      <t>Qualified Trainee</t>
    </r>
  </si>
  <si>
    <r>
      <rPr>
        <sz val="8"/>
        <rFont val="Cambria"/>
        <family val="1"/>
      </rPr>
      <t>51-Inpatient Psychiatric Fac.</t>
    </r>
  </si>
  <si>
    <r>
      <rPr>
        <sz val="8"/>
        <rFont val="Cambria"/>
        <family val="1"/>
      </rPr>
      <t>11-Wellness Management</t>
    </r>
  </si>
  <si>
    <r>
      <rPr>
        <sz val="8"/>
        <rFont val="Cambria"/>
        <family val="1"/>
      </rPr>
      <t>Other (non-degreed)</t>
    </r>
  </si>
  <si>
    <r>
      <rPr>
        <sz val="8"/>
        <rFont val="Cambria"/>
        <family val="1"/>
      </rPr>
      <t>99-Other POS</t>
    </r>
  </si>
  <si>
    <r>
      <rPr>
        <sz val="8"/>
        <rFont val="Cambria"/>
        <family val="1"/>
      </rPr>
      <t>12-Psychotherapy</t>
    </r>
  </si>
  <si>
    <r>
      <rPr>
        <sz val="8"/>
        <rFont val="Cambria"/>
        <family val="1"/>
      </rPr>
      <t>13-Substance Abuse Treatment</t>
    </r>
  </si>
  <si>
    <r>
      <rPr>
        <b/>
        <sz val="8"/>
        <rFont val="Cambria"/>
        <family val="1"/>
      </rPr>
      <t>Provider Travel</t>
    </r>
  </si>
  <si>
    <r>
      <rPr>
        <sz val="8"/>
        <rFont val="Cambria"/>
        <family val="1"/>
      </rPr>
      <t>Time for a service provider to travel (round-trip) to provide a CCS service to a consumer. This only applies to services delivered away from the provider office location.</t>
    </r>
  </si>
  <si>
    <r>
      <rPr>
        <b/>
        <sz val="8"/>
        <rFont val="Cambria"/>
        <family val="1"/>
      </rPr>
      <t>Modality</t>
    </r>
  </si>
  <si>
    <r>
      <rPr>
        <sz val="8"/>
        <rFont val="Cambria"/>
        <family val="1"/>
      </rPr>
      <t>Individual</t>
    </r>
  </si>
  <si>
    <r>
      <rPr>
        <b/>
        <sz val="8"/>
        <rFont val="Cambria"/>
        <family val="1"/>
      </rPr>
      <t>Mileage</t>
    </r>
  </si>
  <si>
    <r>
      <rPr>
        <sz val="8"/>
        <rFont val="Cambria"/>
        <family val="1"/>
      </rPr>
      <t>Group</t>
    </r>
  </si>
  <si>
    <r>
      <rPr>
        <sz val="8"/>
        <rFont val="Cambria"/>
        <family val="1"/>
      </rPr>
      <t>Round-trip mileage from the provider office to the consumer location for providing the CCS service.</t>
    </r>
  </si>
  <si>
    <t>Included at the end of this Attachment is a sample contractual invoice adopted by Richland County, which applies the new county interim billing requirements to Richland County's contracted vendor for residential treatment services.</t>
  </si>
  <si>
    <r>
      <rPr>
        <sz val="12"/>
        <rFont val="Symbol"/>
        <family val="1"/>
      </rPr>
      <t xml:space="preserve">   </t>
    </r>
    <r>
      <rPr>
        <sz val="12"/>
        <rFont val="Times New Roman"/>
        <family val="1"/>
      </rPr>
      <t xml:space="preserve"> Service Cost (the Total Time of Service multiplied by the Hourly Group Rate or the Contracted Hourly Rate [depending on the type of service] of the service provided based on total units provided. These rates are based on the program’s usual and customary charge).</t>
    </r>
  </si>
  <si>
    <r>
      <t xml:space="preserve">The Richland County provider invoice ensures that the residential services provider documents services as rquired by </t>
    </r>
    <r>
      <rPr>
        <u/>
        <sz val="12"/>
        <color indexed="12"/>
        <rFont val="Times New Roman"/>
        <family val="1"/>
      </rPr>
      <t>DHS Chapter 36,</t>
    </r>
    <r>
      <rPr>
        <sz val="12"/>
        <rFont val="Times New Roman"/>
        <family val="1"/>
      </rPr>
      <t xml:space="preserve"> Wisconsin Administrative Doce.  The residential services provider must report required billilng information for each service provided, including the following:</t>
    </r>
  </si>
  <si>
    <t>For example, the sample Richland County provider invoice authorizes a specific clinician to provide eight to 12 hours per month of service to a specific member, with prior authorization required for additional hours.  All services billed on the invoice must be directly related to the member's treatment plan.  Additionally, the invoice emphasizes the requirement for the residential services provider to submit progress notes for every service billed.  Residential services providers must provide documentation to the counties to justify documented service costs.</t>
  </si>
  <si>
    <t>It should be noted that using the method that Richland County does is not a Medicaid or CCS program requirement, since other methods may also be used to ensure residential services providers ar appropriately documenting individual and group servicses provided to CCS members.</t>
  </si>
  <si>
    <r>
      <rPr>
        <b/>
        <sz val="12"/>
        <rFont val="Symbol"/>
        <family val="1"/>
      </rPr>
      <t xml:space="preserve">   </t>
    </r>
    <r>
      <rPr>
        <b/>
        <sz val="12"/>
        <rFont val="Times New Roman"/>
        <family val="1"/>
      </rPr>
      <t xml:space="preserve"> </t>
    </r>
    <r>
      <rPr>
        <i/>
        <sz val="12"/>
        <rFont val="Times New Roman"/>
        <family val="1"/>
      </rPr>
      <t>Agency/Entity Information</t>
    </r>
    <r>
      <rPr>
        <sz val="12"/>
        <rFont val="Times New Roman"/>
        <family val="1"/>
      </rPr>
      <t>: The name of the residential services facility and the name, address, and provider type of the residential services provider that provided the service.</t>
    </r>
  </si>
  <si>
    <r>
      <rPr>
        <b/>
        <sz val="12"/>
        <rFont val="Symbol"/>
        <family val="1"/>
      </rPr>
      <t xml:space="preserve">   </t>
    </r>
    <r>
      <rPr>
        <b/>
        <sz val="12"/>
        <rFont val="Times New Roman"/>
        <family val="1"/>
      </rPr>
      <t xml:space="preserve"> </t>
    </r>
    <r>
      <rPr>
        <i/>
        <sz val="12"/>
        <rFont val="Times New Roman"/>
        <family val="1"/>
      </rPr>
      <t>Hourly Group Rate/Contracted Hourly Rate</t>
    </r>
    <r>
      <rPr>
        <sz val="12"/>
        <rFont val="Times New Roman"/>
        <family val="1"/>
      </rPr>
      <t>: The hourly rates contractually agreed upon with the CCS provider. In the Richland County example, the hourly rates are the usual and customary charges based on the residential rate setting example in Attachement 1:</t>
    </r>
  </si>
  <si>
    <r>
      <rPr>
        <b/>
        <sz val="12"/>
        <rFont val="Symbol"/>
        <family val="1"/>
      </rPr>
      <t xml:space="preserve">   </t>
    </r>
    <r>
      <rPr>
        <b/>
        <sz val="12"/>
        <rFont val="Times New Roman"/>
        <family val="1"/>
      </rPr>
      <t xml:space="preserve"> </t>
    </r>
    <r>
      <rPr>
        <i/>
        <sz val="12"/>
        <rFont val="Times New Roman"/>
        <family val="1"/>
      </rPr>
      <t>Client Name</t>
    </r>
    <r>
      <rPr>
        <sz val="12"/>
        <rFont val="Times New Roman"/>
        <family val="1"/>
      </rPr>
      <t>: The name of the CCS member who received the CCS services. The services provided must be documented directly tied to the member's treatment plan.</t>
    </r>
  </si>
  <si>
    <r>
      <rPr>
        <b/>
        <sz val="12"/>
        <rFont val="Symbol"/>
        <family val="1"/>
      </rPr>
      <t xml:space="preserve">   </t>
    </r>
    <r>
      <rPr>
        <b/>
        <sz val="12"/>
        <rFont val="Times New Roman"/>
        <family val="1"/>
      </rPr>
      <t xml:space="preserve"> </t>
    </r>
    <r>
      <rPr>
        <i/>
        <sz val="12"/>
        <rFont val="Times New Roman"/>
        <family val="1"/>
      </rPr>
      <t>Date of Service</t>
    </r>
    <r>
      <rPr>
        <sz val="12"/>
        <rFont val="Times New Roman"/>
        <family val="1"/>
      </rPr>
      <t>: The date that services were rendered. In the Richland County example, all three services were rendered on January 21, 2015</t>
    </r>
  </si>
  <si>
    <r>
      <rPr>
        <b/>
        <sz val="12"/>
        <rFont val="Symbol"/>
        <family val="1"/>
      </rPr>
      <t xml:space="preserve">   </t>
    </r>
    <r>
      <rPr>
        <b/>
        <sz val="12"/>
        <rFont val="Times New Roman"/>
        <family val="1"/>
      </rPr>
      <t xml:space="preserve"> </t>
    </r>
    <r>
      <rPr>
        <i/>
        <sz val="12"/>
        <rFont val="Times New Roman"/>
        <family val="1"/>
      </rPr>
      <t>Delivery Time (minutes)</t>
    </r>
    <r>
      <rPr>
        <sz val="12"/>
        <rFont val="Times New Roman"/>
        <family val="1"/>
      </rPr>
      <t>: The delivery time for each service, in minutes. Delivery time should tie to the member's treatment plan.  The Richland County example corresponds to the estimated delivery time calculated in Attachment 1.</t>
    </r>
  </si>
  <si>
    <r>
      <rPr>
        <b/>
        <sz val="12"/>
        <rFont val="Symbol"/>
        <family val="1"/>
      </rPr>
      <t xml:space="preserve">   </t>
    </r>
    <r>
      <rPr>
        <b/>
        <sz val="12"/>
        <rFont val="Times New Roman"/>
        <family val="1"/>
      </rPr>
      <t xml:space="preserve"> </t>
    </r>
    <r>
      <rPr>
        <i/>
        <sz val="12"/>
        <rFont val="Times New Roman"/>
        <family val="1"/>
      </rPr>
      <t>Documentation Time (minutes)</t>
    </r>
    <r>
      <rPr>
        <sz val="12"/>
        <rFont val="Times New Roman"/>
        <family val="1"/>
      </rPr>
      <t>: The amount of documentation time for each service. The Richland County example reports 15 minutes of documentation time for each service provided.</t>
    </r>
  </si>
  <si>
    <r>
      <rPr>
        <b/>
        <sz val="12"/>
        <rFont val="Symbol"/>
        <family val="1"/>
      </rPr>
      <t xml:space="preserve">   </t>
    </r>
    <r>
      <rPr>
        <b/>
        <sz val="12"/>
        <rFont val="Times New Roman"/>
        <family val="1"/>
      </rPr>
      <t xml:space="preserve"> </t>
    </r>
    <r>
      <rPr>
        <i/>
        <sz val="12"/>
        <rFont val="Times New Roman"/>
        <family val="1"/>
      </rPr>
      <t>Totals</t>
    </r>
    <r>
      <rPr>
        <sz val="12"/>
        <rFont val="Times New Roman"/>
        <family val="1"/>
      </rPr>
      <t>: This row provides a running total of service time, in minutes, and service costs reported.</t>
    </r>
  </si>
  <si>
    <r>
      <rPr>
        <sz val="12"/>
        <rFont val="Symbol"/>
        <family val="1"/>
      </rPr>
      <t xml:space="preserve">*   </t>
    </r>
    <r>
      <rPr>
        <sz val="12"/>
        <rFont val="Times New Roman"/>
        <family val="1"/>
      </rPr>
      <t xml:space="preserve"> The length of time the CCS services were provided to the member individually.</t>
    </r>
  </si>
  <si>
    <r>
      <rPr>
        <sz val="12"/>
        <rFont val="Symbol"/>
        <family val="1"/>
      </rPr>
      <t xml:space="preserve">*   </t>
    </r>
    <r>
      <rPr>
        <sz val="12"/>
        <rFont val="Times New Roman"/>
        <family val="1"/>
      </rPr>
      <t xml:space="preserve"> The length of time the CCS services were provided to the member in a group setting.</t>
    </r>
  </si>
  <si>
    <r>
      <rPr>
        <sz val="12"/>
        <rFont val="Symbol"/>
        <family val="1"/>
      </rPr>
      <t xml:space="preserve">*   </t>
    </r>
    <r>
      <rPr>
        <sz val="12"/>
        <rFont val="Times New Roman"/>
        <family val="1"/>
      </rPr>
      <t xml:space="preserve"> The residential services provider indicates the number of group and individual service hours the member requires per day as identified in the member's service plan.</t>
    </r>
  </si>
  <si>
    <t>If you are a contract agency providing CCS services, you will need to complete this tab. This table will guide you through changing the billing from a per diem rate to a per-unit rate.  There is an example to the right as well as the rate setting guide instructions on the next tab.</t>
  </si>
  <si>
    <t>While DHS establishes statewide interim payment rates, it is important for counties to analyze their unique cost structures and submit interim claims based on the county's estimated cost per unit for both individual and group units of service.  A county's estimated cost per unit for both individual and group units of service.  A county's ability to accurately bill on interim claims, based on reasonable per-unit cost estimates, will prevent adverse cost reconsiliation outcomes resulting from overstated CCS costs.</t>
  </si>
  <si>
    <t>DHS understands that counties with established contractual procedures based on the per diem reimbursement method may need to amend these contracted procedures in order to conform to the current incremental based approach established by DHS.  Counties that need additional guidance may refer to Attachement 2 for a county CCS provider invoice example that requires contracted CCS providers to document all services rendered on a per-unit basis.</t>
  </si>
  <si>
    <t>The residential rate setting method outlined below, which was developed by Chippewa County, is based on establishing a usual and customary charge for residential billing purposes that closely reflects the actual service costs for unique residential facilities.  This method is intended to help counties bill in alignment with county residential service cost structures.</t>
  </si>
  <si>
    <r>
      <rPr>
        <b/>
        <sz val="12"/>
        <rFont val="Times New Roman"/>
        <family val="1"/>
      </rPr>
      <t xml:space="preserve">1.  </t>
    </r>
    <r>
      <rPr>
        <sz val="12"/>
        <rFont val="Times New Roman"/>
        <family val="1"/>
      </rPr>
      <t>The residential services provider completes the top section of the CCS Residential Rate Conversion Spreadsheet to calculate the residential daily rate (line 30 of the sample CCS Residential Rate Conversion Spreadsheet on page 7). The top section of the spreadsheet has separate columns to distinguish room and board costs from program and service costs.  It is based off the existing Meidcaid rate setting strucutres used in CRS, as described above.  In the sample spreadhseet below, the daily rate calculated is $154.46.</t>
    </r>
  </si>
  <si>
    <r>
      <rPr>
        <sz val="12"/>
        <rFont val="Symbol"/>
        <family val="1"/>
      </rPr>
      <t xml:space="preserve">*   </t>
    </r>
    <r>
      <rPr>
        <sz val="12"/>
        <rFont val="Times New Roman"/>
        <family val="1"/>
      </rPr>
      <t xml:space="preserve"> The sample CCS Residential Rate Conversion Spreadsheet below assumes the member requires three individual hours per day of Physical Health Monitoring , two individual hours per day of Individual Skill, Development and Enhancement , and four group hours per day of Individual and/or Family Psychoeducation.</t>
    </r>
  </si>
  <si>
    <r>
      <rPr>
        <sz val="12"/>
        <rFont val="Symbol"/>
        <family val="1"/>
      </rPr>
      <t xml:space="preserve">   </t>
    </r>
    <r>
      <rPr>
        <sz val="12"/>
        <rFont val="Times New Roman"/>
        <family val="1"/>
      </rPr>
      <t xml:space="preserve"> </t>
    </r>
    <r>
      <rPr>
        <i/>
        <sz val="12"/>
        <rFont val="Times New Roman"/>
        <family val="1"/>
      </rPr>
      <t>Weighted Services Percentage</t>
    </r>
    <r>
      <rPr>
        <sz val="12"/>
        <rFont val="Times New Roman"/>
        <family val="1"/>
      </rPr>
      <t>: Based on the hours reported, this represents a weighted percentage of individual and group services.  Group services are weighted at 25 percent of individual services based on the similar weight included in individual and group statewide interim rates.  In the sample spreadhseet below, individual hours represents 83 percent of total hours, while group hours represents 17 percent of total hours.</t>
    </r>
  </si>
  <si>
    <r>
      <rPr>
        <sz val="12"/>
        <rFont val="Courier New"/>
        <family val="3"/>
      </rPr>
      <t>o</t>
    </r>
    <r>
      <rPr>
        <sz val="12"/>
        <rFont val="Times New Roman"/>
        <family val="1"/>
      </rPr>
      <t xml:space="preserve"> </t>
    </r>
    <r>
      <rPr>
        <i/>
        <sz val="12"/>
        <rFont val="Times New Roman"/>
        <family val="1"/>
      </rPr>
      <t>Group hourly rate</t>
    </r>
    <r>
      <rPr>
        <sz val="12"/>
        <rFont val="Times New Roman"/>
        <family val="1"/>
      </rPr>
      <t>: In the sample CCS Residential Rate Conversion Spreadsheet below, the maximum daily rate of $154.46 is multiplied by the hourly weighted service percentage of 0.17. This number is then divided by total group hours required:</t>
    </r>
  </si>
  <si>
    <t>Allocated %</t>
  </si>
  <si>
    <t xml:space="preserve">The Allocated % column should indicate what portion of each position’s cost is allocated to this program. </t>
  </si>
  <si>
    <t>Please provide the annual salary for all positions charged in full or in part to this program.  Please identify the position title and salary.  This includes all positions, including administrative/management, support, financial, and direct care staff.</t>
  </si>
  <si>
    <t>Program Cost</t>
  </si>
  <si>
    <t>$1,000,000 per occurrence and $3,000,000 in the aggregate</t>
  </si>
  <si>
    <t>Total Projected Annual Units</t>
  </si>
  <si>
    <t xml:space="preserve">(Number of combined </t>
  </si>
  <si>
    <t>units for all consumers)</t>
  </si>
  <si>
    <t>YOUR DAILY / HOURLY RATE</t>
  </si>
  <si>
    <r>
      <t xml:space="preserve">Instructions:  please complete this budget request by filling in the information on these worksheets.  The cells that are shaded green indicate that the entry will be carried forward to the budget summary tab.  Please TAB through the worksheets. </t>
    </r>
    <r>
      <rPr>
        <b/>
        <sz val="11"/>
        <color rgb="FFFF0000"/>
        <rFont val="Arial"/>
        <family val="2"/>
      </rPr>
      <t xml:space="preserve">Email the completed spreadsheet to:
                                                                       </t>
    </r>
    <r>
      <rPr>
        <b/>
        <u/>
        <sz val="11"/>
        <color rgb="FFFF0000"/>
        <rFont val="Arial"/>
        <family val="2"/>
      </rPr>
      <t>HHS-FiscalContracts@Outagamie.org</t>
    </r>
  </si>
  <si>
    <t>The Cost to Continue column should reflect the 2027 cost for each position that was funded in 2026.  This includes any vacant, board-approved positions and board-approved positions filled during 2026 in order to bring these positions up to the 12-month expenditure level.</t>
  </si>
  <si>
    <t>The Needs column should reflect any new positions being requested for this program for 2027</t>
  </si>
  <si>
    <t>EXAMPLE ONLY:</t>
  </si>
  <si>
    <t>This tab needs to be completed if there are expenses not included in the expense tab that are specific to one client - for example:  1:1 care</t>
  </si>
  <si>
    <t>Instructions:  Please explain any increases in cost for 2027 in excess of 3.5%.  Please specify whether the increase is a cost to continue, an existing service, or a new or expanded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</si>
</sst>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6" formatCode="&quot;$&quot;#,##0_);[Red]\(&quot;$&quot;#,##0\)"/>
    <numFmt numFmtId="7" formatCode="&quot;$&quot;#,##0.00_);\(&quot;$&quot;#,##0.00\)"/>
    <numFmt numFmtId="8" formatCode="&quot;$&quot;#,##0.00_);[Red]\(&quot;$&quot;#,##0.00\)"/>
    <numFmt numFmtId="44" formatCode="_(&quot;$&quot;* #,##0.00_);_(&quot;$&quot;* \(#,##0.00\);_(&quot;$&quot;* &quot;-&quot;??_);_(@_)"/>
    <numFmt numFmtId="164" formatCode="&quot;$&quot;#,##0.00"/>
    <numFmt numFmtId="165" formatCode="&quot;$&quot;#,##0"/>
    <numFmt numFmtId="166" formatCode="m/d/yy;@"/>
    <numFmt numFmtId="167" formatCode="0.0%"/>
    <numFmt numFmtId="168" formatCode="0_);\(0\)"/>
    <numFmt numFmtId="169" formatCode="0.0"/>
    <numFmt numFmtId="170" formatCode="_([$$-409]* #,##0.00_);_([$$-409]* \(#,##0.00\);_([$$-409]* &quot;-&quot;??_);_(@_)"/>
    <numFmt numFmtId="171" formatCode="###0;###0"/>
    <numFmt numFmtId="172" formatCode="#,##0.00;#,##0.00"/>
    <numFmt numFmtId="173" formatCode="###0.00;###0.00"/>
    <numFmt numFmtId="174" formatCode="m/dd/yyyy;@"/>
  </numFmts>
  <fonts count="60">
    <font>
      <sz val="10"/>
      <name val="Arial"/>
    </font>
    <font>
      <sz val="10"/>
      <name val="Arial"/>
      <family val="2"/>
    </font>
    <font>
      <sz val="9"/>
      <name val="Arial"/>
      <family val="2"/>
    </font>
    <font>
      <b/>
      <sz val="9"/>
      <name val="Arial"/>
      <family val="2"/>
    </font>
    <font>
      <sz val="10"/>
      <name val="Arial"/>
      <family val="2"/>
    </font>
    <font>
      <sz val="10"/>
      <name val="Arial"/>
      <family val="2"/>
    </font>
    <font>
      <sz val="12"/>
      <name val="Arial"/>
      <family val="2"/>
    </font>
    <font>
      <sz val="11"/>
      <name val="Arial"/>
      <family val="2"/>
    </font>
    <font>
      <b/>
      <sz val="11"/>
      <name val="Arial"/>
      <family val="2"/>
    </font>
    <font>
      <b/>
      <u/>
      <sz val="11"/>
      <name val="Arial"/>
      <family val="2"/>
    </font>
    <font>
      <sz val="9"/>
      <name val="Lato"/>
    </font>
    <font>
      <sz val="10"/>
      <name val="Lato"/>
    </font>
    <font>
      <b/>
      <sz val="9"/>
      <name val="Lato"/>
    </font>
    <font>
      <sz val="8"/>
      <name val="Arial"/>
      <family val="2"/>
    </font>
    <font>
      <b/>
      <sz val="12"/>
      <name val="Arial"/>
      <family val="2"/>
    </font>
    <font>
      <b/>
      <sz val="14"/>
      <name val="Calibri"/>
      <family val="2"/>
    </font>
    <font>
      <sz val="12"/>
      <name val="Times New Roman"/>
      <family val="1"/>
    </font>
    <font>
      <sz val="12"/>
      <name val="Symbol"/>
      <family val="1"/>
    </font>
    <font>
      <b/>
      <sz val="14"/>
      <name val="Cambria"/>
      <family val="1"/>
    </font>
    <font>
      <b/>
      <sz val="14"/>
      <color indexed="62"/>
      <name val="Cambria"/>
      <family val="1"/>
    </font>
    <font>
      <i/>
      <sz val="12"/>
      <name val="Times New Roman"/>
      <family val="1"/>
    </font>
    <font>
      <u/>
      <sz val="12"/>
      <color indexed="12"/>
      <name val="Times New Roman"/>
      <family val="1"/>
    </font>
    <font>
      <b/>
      <sz val="12"/>
      <name val="Times New Roman"/>
      <family val="1"/>
    </font>
    <font>
      <sz val="12"/>
      <color indexed="12"/>
      <name val="Times New Roman"/>
      <family val="1"/>
    </font>
    <font>
      <sz val="12"/>
      <name val="Courier New"/>
      <family val="3"/>
    </font>
    <font>
      <b/>
      <sz val="8"/>
      <name val="Calibri"/>
      <family val="2"/>
    </font>
    <font>
      <b/>
      <sz val="7"/>
      <name val="Calibri"/>
      <family val="2"/>
    </font>
    <font>
      <sz val="7"/>
      <name val="Calibri"/>
      <family val="2"/>
    </font>
    <font>
      <sz val="8"/>
      <name val="Calibri"/>
      <family val="2"/>
    </font>
    <font>
      <sz val="11"/>
      <name val="Calibri"/>
      <family val="2"/>
    </font>
    <font>
      <b/>
      <sz val="12"/>
      <name val="Symbol"/>
      <family val="1"/>
    </font>
    <font>
      <b/>
      <sz val="11"/>
      <name val="Cambria"/>
      <family val="1"/>
    </font>
    <font>
      <b/>
      <sz val="8"/>
      <name val="Cambria"/>
      <family val="1"/>
    </font>
    <font>
      <sz val="8"/>
      <name val="Cambria"/>
      <family val="1"/>
    </font>
    <font>
      <b/>
      <i/>
      <sz val="7"/>
      <name val="Cambria"/>
      <family val="1"/>
    </font>
    <font>
      <b/>
      <sz val="7"/>
      <name val="Cambria"/>
      <family val="1"/>
    </font>
    <font>
      <sz val="7"/>
      <name val="Cambria"/>
      <family val="1"/>
    </font>
    <font>
      <sz val="11"/>
      <name val="Cambria"/>
      <family val="1"/>
    </font>
    <font>
      <b/>
      <u/>
      <sz val="11"/>
      <name val="Calibri"/>
      <family val="2"/>
    </font>
    <font>
      <sz val="11"/>
      <color theme="1"/>
      <name val="Calibri"/>
      <family val="2"/>
      <scheme val="minor"/>
    </font>
    <font>
      <b/>
      <sz val="11"/>
      <color theme="1"/>
      <name val="Calibri"/>
      <family val="2"/>
      <scheme val="minor"/>
    </font>
    <font>
      <b/>
      <sz val="13.5"/>
      <color rgb="FF545454"/>
      <name val="Lato"/>
    </font>
    <font>
      <b/>
      <sz val="11"/>
      <color rgb="FF00B050"/>
      <name val="Arial"/>
      <family val="2"/>
    </font>
    <font>
      <sz val="8"/>
      <color theme="1"/>
      <name val="Calibri"/>
      <family val="2"/>
      <scheme val="minor"/>
    </font>
    <font>
      <sz val="11"/>
      <color theme="0" tint="-0.14999847407452621"/>
      <name val="Calibri"/>
      <family val="2"/>
      <scheme val="minor"/>
    </font>
    <font>
      <b/>
      <sz val="7"/>
      <color rgb="FF000000"/>
      <name val="Calibri"/>
      <family val="2"/>
    </font>
    <font>
      <sz val="7"/>
      <color rgb="FF000000"/>
      <name val="Calibri"/>
      <family val="2"/>
    </font>
    <font>
      <b/>
      <sz val="8"/>
      <color rgb="FF000000"/>
      <name val="Calibri"/>
      <family val="2"/>
    </font>
    <font>
      <sz val="7"/>
      <color rgb="FF000000"/>
      <name val="Cambria"/>
      <family val="2"/>
    </font>
    <font>
      <b/>
      <sz val="8"/>
      <color rgb="FF000000"/>
      <name val="Cambria"/>
      <family val="2"/>
    </font>
    <font>
      <sz val="11"/>
      <name val="Calibri"/>
      <family val="2"/>
      <scheme val="minor"/>
    </font>
    <font>
      <b/>
      <sz val="12"/>
      <color rgb="FF00B050"/>
      <name val="Times New Roman"/>
      <family val="1"/>
    </font>
    <font>
      <b/>
      <sz val="10"/>
      <color rgb="FF00B050"/>
      <name val="Arial"/>
      <family val="2"/>
    </font>
    <font>
      <b/>
      <sz val="9"/>
      <color rgb="FF00B050"/>
      <name val="Arial"/>
      <family val="2"/>
    </font>
    <font>
      <sz val="11"/>
      <color rgb="FF00B050"/>
      <name val="Arial"/>
      <family val="2"/>
    </font>
    <font>
      <b/>
      <sz val="14"/>
      <color rgb="FF1F487C"/>
      <name val="Cambria"/>
      <family val="1"/>
    </font>
    <font>
      <sz val="12"/>
      <color rgb="FF000000"/>
      <name val="Times New Roman"/>
      <family val="1"/>
    </font>
    <font>
      <b/>
      <sz val="11"/>
      <color rgb="FFFF0000"/>
      <name val="Arial"/>
      <family val="2"/>
    </font>
    <font>
      <b/>
      <u/>
      <sz val="11"/>
      <color rgb="FFFF0000"/>
      <name val="Arial"/>
      <family val="2"/>
    </font>
    <font>
      <b/>
      <sz val="10"/>
      <name val="Arial"/>
      <family val="2"/>
    </font>
  </fonts>
  <fills count="13">
    <fill>
      <patternFill patternType="none"/>
    </fill>
    <fill>
      <patternFill patternType="gray125"/>
    </fill>
    <fill>
      <patternFill patternType="lightGray">
        <bgColor indexed="22"/>
      </patternFill>
    </fill>
    <fill>
      <patternFill patternType="solid">
        <fgColor indexed="22"/>
        <bgColor indexed="64"/>
      </patternFill>
    </fill>
    <fill>
      <patternFill patternType="solid">
        <fgColor rgb="FF92D050"/>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DDD9C4"/>
      </patternFill>
    </fill>
    <fill>
      <patternFill patternType="solid">
        <fgColor rgb="FFB8CCE3"/>
      </patternFill>
    </fill>
    <fill>
      <patternFill patternType="solid">
        <fgColor rgb="FFFFFF00"/>
        <bgColor indexed="64"/>
      </patternFill>
    </fill>
    <fill>
      <patternFill patternType="solid">
        <fgColor theme="7" tint="0.59999389629810485"/>
        <bgColor indexed="64"/>
      </patternFill>
    </fill>
  </fills>
  <borders count="7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right/>
      <top style="thin">
        <color indexed="64"/>
      </top>
      <bottom style="thin">
        <color indexed="64"/>
      </bottom>
      <diagonal/>
    </border>
    <border>
      <left style="thin">
        <color indexed="8"/>
      </left>
      <right/>
      <top/>
      <bottom style="thin">
        <color indexed="8"/>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thin">
        <color indexed="8"/>
      </right>
      <top/>
      <bottom style="medium">
        <color indexed="8"/>
      </bottom>
      <diagonal/>
    </border>
    <border>
      <left/>
      <right style="thin">
        <color indexed="8"/>
      </right>
      <top style="thin">
        <color indexed="8"/>
      </top>
      <bottom/>
      <diagonal/>
    </border>
    <border>
      <left/>
      <right style="thin">
        <color indexed="8"/>
      </right>
      <top/>
      <bottom/>
      <diagonal/>
    </border>
    <border>
      <left style="thin">
        <color indexed="8"/>
      </left>
      <right style="thin">
        <color indexed="8"/>
      </right>
      <top/>
      <bottom style="medium">
        <color indexed="8"/>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rgb="FFDADCDD"/>
      </left>
      <right style="thin">
        <color rgb="FFDADCDD"/>
      </right>
      <top style="thin">
        <color rgb="FF000000"/>
      </top>
      <bottom style="thin">
        <color rgb="FFDADCDD"/>
      </bottom>
      <diagonal/>
    </border>
    <border>
      <left style="thin">
        <color rgb="FFDADCDD"/>
      </left>
      <right style="thin">
        <color rgb="FFDADCDD"/>
      </right>
      <top style="thin">
        <color rgb="FFDADCDD"/>
      </top>
      <bottom style="thin">
        <color rgb="FFDADCDD"/>
      </bottom>
      <diagonal/>
    </border>
    <border>
      <left style="thin">
        <color rgb="FFDADCDD"/>
      </left>
      <right style="thin">
        <color rgb="FF000000"/>
      </right>
      <top style="thin">
        <color rgb="FFDADCDD"/>
      </top>
      <bottom style="thin">
        <color rgb="FFDADCDD"/>
      </bottom>
      <diagonal/>
    </border>
    <border>
      <left style="thin">
        <color rgb="FFDADCDD"/>
      </left>
      <right style="thin">
        <color rgb="FFDADCDD"/>
      </right>
      <top style="thin">
        <color rgb="FF000000"/>
      </top>
      <bottom style="thin">
        <color rgb="FF000000"/>
      </bottom>
      <diagonal/>
    </border>
    <border>
      <left style="thin">
        <color rgb="FFDADCDD"/>
      </left>
      <right style="thin">
        <color rgb="FFDADCDD"/>
      </right>
      <top style="thin">
        <color rgb="FFDADCDD"/>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DADCDD"/>
      </right>
      <top style="thin">
        <color rgb="FF000000"/>
      </top>
      <bottom style="thin">
        <color rgb="FF000000"/>
      </bottom>
      <diagonal/>
    </border>
    <border>
      <left style="thin">
        <color rgb="FFDADCDD"/>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ADCDD"/>
      </left>
      <right/>
      <top style="thin">
        <color rgb="FF000000"/>
      </top>
      <bottom style="thin">
        <color rgb="FF000000"/>
      </bottom>
      <diagonal/>
    </border>
    <border>
      <left/>
      <right style="thin">
        <color rgb="FFDADCDD"/>
      </right>
      <top style="thin">
        <color rgb="FF000000"/>
      </top>
      <bottom style="thin">
        <color rgb="FF000000"/>
      </bottom>
      <diagonal/>
    </border>
    <border>
      <left style="thin">
        <color rgb="FFDADCDD"/>
      </left>
      <right/>
      <top style="thin">
        <color rgb="FF000000"/>
      </top>
      <bottom style="thin">
        <color rgb="FFDADCDD"/>
      </bottom>
      <diagonal/>
    </border>
    <border>
      <left/>
      <right/>
      <top style="thin">
        <color rgb="FF000000"/>
      </top>
      <bottom style="thin">
        <color rgb="FFDADCDD"/>
      </bottom>
      <diagonal/>
    </border>
    <border>
      <left/>
      <right style="thin">
        <color rgb="FFDADCDD"/>
      </right>
      <top style="thin">
        <color rgb="FF000000"/>
      </top>
      <bottom style="thin">
        <color rgb="FFDADCDD"/>
      </bottom>
      <diagonal/>
    </border>
    <border>
      <left style="thin">
        <color rgb="FF000000"/>
      </left>
      <right/>
      <top style="thin">
        <color rgb="FFDADCDD"/>
      </top>
      <bottom style="thin">
        <color rgb="FFDADCDD"/>
      </bottom>
      <diagonal/>
    </border>
    <border>
      <left/>
      <right/>
      <top style="thin">
        <color rgb="FFDADCDD"/>
      </top>
      <bottom style="thin">
        <color rgb="FFDADCDD"/>
      </bottom>
      <diagonal/>
    </border>
    <border>
      <left/>
      <right style="thin">
        <color rgb="FF000000"/>
      </right>
      <top style="thin">
        <color rgb="FFDADCDD"/>
      </top>
      <bottom style="thin">
        <color rgb="FFDADCDD"/>
      </bottom>
      <diagonal/>
    </border>
    <border>
      <left/>
      <right style="thin">
        <color rgb="FFDADCDD"/>
      </right>
      <top style="thin">
        <color rgb="FFDADCDD"/>
      </top>
      <bottom style="thin">
        <color rgb="FFDADCDD"/>
      </bottom>
      <diagonal/>
    </border>
    <border>
      <left style="thin">
        <color rgb="FFDADCDD"/>
      </left>
      <right/>
      <top style="thin">
        <color rgb="FFDADCDD"/>
      </top>
      <bottom style="thin">
        <color rgb="FFDADCDD"/>
      </bottom>
      <diagonal/>
    </border>
    <border>
      <left style="thin">
        <color rgb="FFDADCDD"/>
      </left>
      <right/>
      <top style="thin">
        <color rgb="FFDADCDD"/>
      </top>
      <bottom style="thin">
        <color rgb="FF000000"/>
      </bottom>
      <diagonal/>
    </border>
    <border>
      <left/>
      <right style="thin">
        <color rgb="FFDADCDD"/>
      </right>
      <top style="thin">
        <color rgb="FFDADCDD"/>
      </top>
      <bottom style="thin">
        <color rgb="FF000000"/>
      </bottom>
      <diagonal/>
    </border>
    <border>
      <left/>
      <right/>
      <top style="thin">
        <color rgb="FFDADCDD"/>
      </top>
      <bottom style="thin">
        <color rgb="FF000000"/>
      </bottom>
      <diagonal/>
    </border>
    <border>
      <left/>
      <right style="thin">
        <color rgb="FF000000"/>
      </right>
      <top style="thin">
        <color rgb="FF000000"/>
      </top>
      <bottom style="thin">
        <color rgb="FFDADCDD"/>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DADCDD"/>
      </left>
      <right/>
      <top/>
      <bottom style="thin">
        <color rgb="FF000000"/>
      </bottom>
      <diagonal/>
    </border>
    <border>
      <left/>
      <right style="thin">
        <color rgb="FFDADCDD"/>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DADCDD"/>
      </bottom>
      <diagonal/>
    </border>
    <border>
      <left style="thick">
        <color indexed="64"/>
      </left>
      <right style="thick">
        <color indexed="64"/>
      </right>
      <top style="thick">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39" fillId="0" borderId="0" applyFont="0" applyFill="0" applyBorder="0" applyAlignment="0" applyProtection="0"/>
    <xf numFmtId="0" fontId="39" fillId="0" borderId="0"/>
    <xf numFmtId="9" fontId="1" fillId="0" borderId="0" applyFont="0" applyFill="0" applyBorder="0" applyAlignment="0" applyProtection="0"/>
  </cellStyleXfs>
  <cellXfs count="565">
    <xf numFmtId="0" fontId="0" fillId="0" borderId="0" xfId="0"/>
    <xf numFmtId="0" fontId="2" fillId="0" borderId="0" xfId="0" applyFont="1"/>
    <xf numFmtId="164" fontId="0" fillId="0" borderId="0" xfId="0" applyNumberFormat="1"/>
    <xf numFmtId="164" fontId="2" fillId="0" borderId="0" xfId="0" applyNumberFormat="1"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applyAlignment="1">
      <alignment horizontal="center"/>
    </xf>
    <xf numFmtId="0" fontId="2" fillId="0" borderId="8" xfId="0" quotePrefix="1" applyFont="1" applyBorder="1" applyAlignment="1">
      <alignment horizontal="center"/>
    </xf>
    <xf numFmtId="0" fontId="2" fillId="0" borderId="0" xfId="0" applyFont="1" applyBorder="1"/>
    <xf numFmtId="0" fontId="2" fillId="0" borderId="9" xfId="0" applyFont="1" applyBorder="1" applyAlignment="1">
      <alignment horizontal="center"/>
    </xf>
    <xf numFmtId="0" fontId="2" fillId="0" borderId="9" xfId="0" applyFont="1" applyBorder="1"/>
    <xf numFmtId="0" fontId="2" fillId="0" borderId="10" xfId="0" applyFont="1" applyBorder="1" applyAlignment="1">
      <alignment horizontal="center"/>
    </xf>
    <xf numFmtId="0" fontId="2" fillId="0" borderId="10" xfId="0" applyFont="1" applyBorder="1"/>
    <xf numFmtId="0" fontId="2" fillId="0" borderId="3" xfId="0" applyFont="1" applyBorder="1" applyAlignment="1"/>
    <xf numFmtId="0" fontId="2" fillId="0" borderId="11" xfId="0" applyFont="1" applyBorder="1" applyAlignment="1">
      <alignment horizontal="center"/>
    </xf>
    <xf numFmtId="0" fontId="2" fillId="0" borderId="12" xfId="0" applyFont="1" applyBorder="1" applyAlignment="1">
      <alignment horizontal="center"/>
    </xf>
    <xf numFmtId="164" fontId="2" fillId="0" borderId="8" xfId="0" applyNumberFormat="1" applyFont="1" applyBorder="1"/>
    <xf numFmtId="0" fontId="7" fillId="0" borderId="0" xfId="0" applyFont="1"/>
    <xf numFmtId="0" fontId="7" fillId="0" borderId="0" xfId="0" applyFont="1" applyAlignment="1">
      <alignment vertical="top" wrapText="1"/>
    </xf>
    <xf numFmtId="0" fontId="7" fillId="0" borderId="0" xfId="0" applyFont="1" applyAlignment="1"/>
    <xf numFmtId="0" fontId="7" fillId="0" borderId="0" xfId="0" applyFont="1" applyAlignment="1">
      <alignment horizontal="center"/>
    </xf>
    <xf numFmtId="0" fontId="7" fillId="0" borderId="7" xfId="0" applyFont="1" applyBorder="1" applyAlignment="1" applyProtection="1">
      <alignment horizontal="left"/>
      <protection locked="0"/>
    </xf>
    <xf numFmtId="164" fontId="7" fillId="0" borderId="0" xfId="0" applyNumberFormat="1" applyFont="1"/>
    <xf numFmtId="0" fontId="7" fillId="0" borderId="0" xfId="0" applyFont="1" applyAlignment="1">
      <alignment wrapText="1"/>
    </xf>
    <xf numFmtId="0" fontId="7" fillId="0" borderId="0" xfId="0" applyFont="1" applyBorder="1"/>
    <xf numFmtId="0" fontId="7" fillId="0" borderId="13" xfId="0" applyFont="1" applyBorder="1" applyAlignment="1" applyProtection="1">
      <alignment vertical="top" wrapText="1"/>
      <protection locked="0"/>
    </xf>
    <xf numFmtId="165" fontId="7" fillId="0" borderId="13" xfId="0" applyNumberFormat="1" applyFont="1" applyBorder="1" applyAlignment="1" applyProtection="1">
      <alignment vertical="top" wrapText="1"/>
      <protection locked="0"/>
    </xf>
    <xf numFmtId="164" fontId="7" fillId="0" borderId="14" xfId="0" applyNumberFormat="1" applyFont="1" applyBorder="1" applyAlignment="1" applyProtection="1">
      <alignment vertical="top" wrapText="1"/>
      <protection locked="0"/>
    </xf>
    <xf numFmtId="0" fontId="7" fillId="0" borderId="14" xfId="0" applyFont="1" applyBorder="1" applyAlignment="1" applyProtection="1">
      <alignment vertical="top" wrapText="1"/>
    </xf>
    <xf numFmtId="165" fontId="7" fillId="0" borderId="15" xfId="0" applyNumberFormat="1" applyFont="1" applyBorder="1" applyAlignment="1" applyProtection="1">
      <alignment vertical="top" wrapText="1"/>
      <protection locked="0"/>
    </xf>
    <xf numFmtId="0" fontId="2" fillId="0" borderId="16" xfId="0" applyFont="1" applyBorder="1" applyAlignment="1">
      <alignment vertical="top" wrapText="1"/>
    </xf>
    <xf numFmtId="0" fontId="0" fillId="0" borderId="16" xfId="0" applyBorder="1" applyAlignment="1">
      <alignment vertical="top" wrapText="1"/>
    </xf>
    <xf numFmtId="0" fontId="0" fillId="0" borderId="17" xfId="0" applyBorder="1" applyAlignment="1">
      <alignment vertical="top" wrapText="1"/>
    </xf>
    <xf numFmtId="0" fontId="2" fillId="0" borderId="17" xfId="0" applyFont="1" applyBorder="1" applyAlignment="1">
      <alignment vertical="top" wrapText="1"/>
    </xf>
    <xf numFmtId="0" fontId="0" fillId="0" borderId="0" xfId="0" applyProtection="1"/>
    <xf numFmtId="0" fontId="7" fillId="0" borderId="0" xfId="0" applyFont="1" applyProtection="1"/>
    <xf numFmtId="0" fontId="7" fillId="0" borderId="0" xfId="0" applyFont="1" applyAlignment="1" applyProtection="1"/>
    <xf numFmtId="0" fontId="7" fillId="0" borderId="0" xfId="0" applyFont="1" applyAlignment="1" applyProtection="1">
      <alignment horizontal="center" wrapText="1"/>
    </xf>
    <xf numFmtId="0" fontId="7" fillId="0" borderId="0" xfId="0" applyFont="1" applyAlignment="1" applyProtection="1">
      <alignment horizontal="right" wrapText="1"/>
    </xf>
    <xf numFmtId="0" fontId="7" fillId="0" borderId="18" xfId="0" applyFont="1" applyBorder="1" applyAlignment="1" applyProtection="1">
      <alignment wrapText="1"/>
    </xf>
    <xf numFmtId="168" fontId="2" fillId="0" borderId="8" xfId="0" applyNumberFormat="1" applyFont="1" applyBorder="1" applyAlignment="1">
      <alignment horizontal="center"/>
    </xf>
    <xf numFmtId="0" fontId="8" fillId="0" borderId="7" xfId="0" applyFont="1" applyBorder="1" applyAlignment="1" applyProtection="1">
      <alignment horizontal="left" wrapText="1"/>
    </xf>
    <xf numFmtId="0" fontId="8" fillId="0" borderId="7" xfId="0" applyFont="1" applyBorder="1" applyAlignment="1" applyProtection="1">
      <alignment vertical="top" wrapText="1"/>
    </xf>
    <xf numFmtId="0" fontId="7" fillId="0" borderId="7" xfId="0" applyFont="1" applyBorder="1" applyAlignment="1" applyProtection="1">
      <alignment vertical="top" wrapText="1"/>
    </xf>
    <xf numFmtId="0" fontId="7" fillId="0" borderId="0" xfId="0" applyFont="1" applyAlignment="1" applyProtection="1">
      <alignment vertical="top" wrapText="1"/>
    </xf>
    <xf numFmtId="164" fontId="7" fillId="0" borderId="7" xfId="0" applyNumberFormat="1" applyFont="1" applyBorder="1" applyAlignment="1" applyProtection="1">
      <alignment vertical="top" wrapText="1"/>
    </xf>
    <xf numFmtId="0" fontId="7" fillId="0" borderId="7" xfId="0" applyFont="1" applyBorder="1" applyAlignment="1" applyProtection="1">
      <alignment horizontal="left" wrapText="1"/>
    </xf>
    <xf numFmtId="0" fontId="7" fillId="0" borderId="7" xfId="0" applyFont="1" applyBorder="1" applyAlignment="1" applyProtection="1">
      <alignment horizontal="right" vertical="top" wrapText="1"/>
    </xf>
    <xf numFmtId="0" fontId="7" fillId="0" borderId="14" xfId="0" applyFont="1" applyBorder="1" applyAlignment="1" applyProtection="1">
      <alignment horizontal="center" vertical="top" wrapText="1"/>
    </xf>
    <xf numFmtId="0" fontId="7" fillId="0" borderId="7" xfId="0" applyFont="1" applyBorder="1"/>
    <xf numFmtId="0" fontId="7" fillId="0" borderId="14" xfId="0" applyFont="1" applyBorder="1"/>
    <xf numFmtId="164" fontId="7" fillId="0" borderId="14" xfId="0" applyNumberFormat="1" applyFont="1" applyBorder="1" applyProtection="1">
      <protection locked="0"/>
    </xf>
    <xf numFmtId="164" fontId="7" fillId="0" borderId="14" xfId="0" applyNumberFormat="1" applyFont="1" applyBorder="1" applyProtection="1"/>
    <xf numFmtId="164" fontId="7" fillId="0" borderId="14" xfId="0" applyNumberFormat="1" applyFont="1" applyBorder="1" applyAlignment="1" applyProtection="1">
      <alignment vertical="center" wrapText="1"/>
      <protection locked="0"/>
    </xf>
    <xf numFmtId="164" fontId="7" fillId="0" borderId="7" xfId="0" applyNumberFormat="1" applyFont="1" applyBorder="1" applyProtection="1">
      <protection locked="0"/>
    </xf>
    <xf numFmtId="164" fontId="7" fillId="0" borderId="14" xfId="0" applyNumberFormat="1" applyFont="1" applyBorder="1"/>
    <xf numFmtId="165" fontId="7" fillId="0" borderId="13" xfId="0" applyNumberFormat="1" applyFont="1" applyBorder="1" applyAlignment="1" applyProtection="1">
      <alignment vertical="top" wrapText="1"/>
    </xf>
    <xf numFmtId="0" fontId="7" fillId="0" borderId="13" xfId="0" applyFont="1" applyBorder="1" applyAlignment="1" applyProtection="1">
      <alignment vertical="top" wrapText="1"/>
    </xf>
    <xf numFmtId="0" fontId="7" fillId="0" borderId="19" xfId="0" applyFont="1" applyBorder="1" applyAlignment="1" applyProtection="1">
      <alignment horizontal="center" wrapText="1"/>
    </xf>
    <xf numFmtId="0" fontId="7" fillId="0" borderId="20" xfId="0" applyFont="1" applyBorder="1" applyAlignment="1" applyProtection="1">
      <alignment horizontal="center" wrapText="1"/>
    </xf>
    <xf numFmtId="0" fontId="7" fillId="0" borderId="20" xfId="0" applyFont="1" applyBorder="1" applyAlignment="1" applyProtection="1">
      <alignment horizontal="center" vertical="top" wrapText="1"/>
    </xf>
    <xf numFmtId="0" fontId="7" fillId="0" borderId="21" xfId="0" applyFont="1" applyBorder="1" applyAlignment="1" applyProtection="1">
      <alignment horizontal="center" vertical="top" wrapText="1"/>
    </xf>
    <xf numFmtId="0" fontId="7" fillId="0" borderId="19" xfId="0" applyFont="1" applyBorder="1" applyAlignment="1" applyProtection="1">
      <alignment horizontal="center" vertical="center" wrapText="1"/>
    </xf>
    <xf numFmtId="0" fontId="7" fillId="0" borderId="19" xfId="0" applyFont="1" applyBorder="1" applyAlignment="1" applyProtection="1">
      <alignment horizontal="center" vertical="top" wrapText="1"/>
    </xf>
    <xf numFmtId="0" fontId="7" fillId="0" borderId="22" xfId="0" applyFont="1" applyBorder="1" applyAlignment="1" applyProtection="1">
      <alignment horizontal="center" vertical="center" wrapText="1"/>
    </xf>
    <xf numFmtId="0" fontId="7" fillId="0" borderId="23" xfId="0" applyFont="1" applyBorder="1" applyAlignment="1" applyProtection="1">
      <alignment horizontal="center" vertical="top" wrapText="1"/>
    </xf>
    <xf numFmtId="0" fontId="7" fillId="0" borderId="0" xfId="0" applyFont="1" applyBorder="1" applyAlignment="1" applyProtection="1">
      <alignment horizontal="left" wrapText="1"/>
    </xf>
    <xf numFmtId="0" fontId="7" fillId="0" borderId="0" xfId="0" applyFont="1" applyAlignment="1" applyProtection="1">
      <alignment wrapText="1"/>
    </xf>
    <xf numFmtId="164" fontId="7" fillId="0" borderId="14" xfId="0" applyNumberFormat="1" applyFont="1" applyFill="1" applyBorder="1" applyProtection="1">
      <protection locked="0"/>
    </xf>
    <xf numFmtId="0" fontId="8" fillId="0" borderId="0" xfId="0" applyFont="1" applyAlignment="1" applyProtection="1">
      <alignment vertical="top" wrapText="1"/>
    </xf>
    <xf numFmtId="0" fontId="8" fillId="0" borderId="0" xfId="0" applyFont="1" applyBorder="1" applyAlignment="1" applyProtection="1">
      <alignment vertical="top" wrapText="1"/>
    </xf>
    <xf numFmtId="0" fontId="8" fillId="0" borderId="0" xfId="0" applyFont="1" applyAlignment="1" applyProtection="1">
      <alignment wrapText="1"/>
    </xf>
    <xf numFmtId="0" fontId="7" fillId="0" borderId="0" xfId="0" applyFont="1" applyAlignment="1" applyProtection="1">
      <alignment horizontal="center" vertical="top" wrapText="1"/>
    </xf>
    <xf numFmtId="0" fontId="8" fillId="0" borderId="7" xfId="0" applyFont="1" applyBorder="1" applyAlignment="1" applyProtection="1">
      <alignment vertical="center"/>
    </xf>
    <xf numFmtId="0" fontId="8" fillId="0" borderId="7" xfId="0" applyFont="1" applyBorder="1" applyAlignment="1" applyProtection="1">
      <alignment vertical="center" wrapText="1"/>
    </xf>
    <xf numFmtId="0" fontId="8" fillId="0" borderId="0" xfId="0" applyFont="1" applyProtection="1"/>
    <xf numFmtId="0" fontId="8" fillId="0" borderId="7" xfId="0" applyFont="1" applyBorder="1" applyAlignment="1" applyProtection="1">
      <alignment horizontal="center" wrapText="1"/>
    </xf>
    <xf numFmtId="0" fontId="7" fillId="0" borderId="14" xfId="0" applyFont="1" applyBorder="1" applyAlignment="1" applyProtection="1"/>
    <xf numFmtId="0" fontId="7" fillId="0" borderId="7" xfId="0" applyFont="1" applyBorder="1" applyProtection="1"/>
    <xf numFmtId="0" fontId="7" fillId="0" borderId="14" xfId="0" applyFont="1" applyBorder="1" applyProtection="1"/>
    <xf numFmtId="0" fontId="7" fillId="0" borderId="14" xfId="0" applyFont="1" applyBorder="1" applyAlignment="1" applyProtection="1">
      <alignment vertical="center"/>
    </xf>
    <xf numFmtId="0" fontId="2" fillId="0" borderId="0" xfId="0" applyFont="1" applyAlignment="1" applyProtection="1"/>
    <xf numFmtId="0" fontId="7" fillId="0" borderId="0" xfId="0" applyFont="1" applyBorder="1" applyProtection="1"/>
    <xf numFmtId="0" fontId="7" fillId="0" borderId="0" xfId="0" applyFont="1" applyBorder="1" applyAlignment="1" applyProtection="1">
      <alignment vertical="top" wrapText="1"/>
    </xf>
    <xf numFmtId="0" fontId="2" fillId="0" borderId="0" xfId="0" applyFont="1" applyAlignment="1" applyProtection="1">
      <alignment wrapText="1"/>
    </xf>
    <xf numFmtId="164" fontId="7" fillId="0" borderId="7" xfId="0" applyNumberFormat="1" applyFont="1" applyFill="1" applyBorder="1" applyProtection="1"/>
    <xf numFmtId="0" fontId="8" fillId="0" borderId="7" xfId="0" applyFont="1" applyBorder="1" applyProtection="1"/>
    <xf numFmtId="0" fontId="41" fillId="0" borderId="0" xfId="0" applyFont="1" applyAlignment="1">
      <alignment wrapText="1"/>
    </xf>
    <xf numFmtId="0" fontId="7" fillId="0" borderId="0" xfId="0" applyFont="1" applyAlignment="1" applyProtection="1">
      <alignment horizontal="left"/>
    </xf>
    <xf numFmtId="0" fontId="7" fillId="0" borderId="0" xfId="0" applyFont="1" applyBorder="1" applyAlignment="1" applyProtection="1">
      <alignment horizontal="left"/>
    </xf>
    <xf numFmtId="0" fontId="2" fillId="0" borderId="0" xfId="0" applyFont="1" applyProtection="1"/>
    <xf numFmtId="0" fontId="7" fillId="0" borderId="0" xfId="0" applyFont="1" applyAlignment="1" applyProtection="1">
      <alignment horizontal="center"/>
    </xf>
    <xf numFmtId="0" fontId="5" fillId="0" borderId="0" xfId="0" applyFont="1" applyAlignment="1">
      <alignment horizontal="center"/>
    </xf>
    <xf numFmtId="0" fontId="0" fillId="0" borderId="0" xfId="0" applyAlignment="1">
      <alignment horizontal="center"/>
    </xf>
    <xf numFmtId="0" fontId="7" fillId="0" borderId="0" xfId="0" applyFont="1" applyBorder="1" applyAlignment="1" applyProtection="1">
      <alignment wrapText="1"/>
    </xf>
    <xf numFmtId="165" fontId="7" fillId="0" borderId="8" xfId="0" applyNumberFormat="1" applyFont="1" applyFill="1" applyBorder="1" applyAlignment="1" applyProtection="1">
      <alignment vertical="top" wrapText="1"/>
    </xf>
    <xf numFmtId="165" fontId="7" fillId="0" borderId="9" xfId="0" applyNumberFormat="1" applyFont="1" applyFill="1" applyBorder="1" applyAlignment="1" applyProtection="1">
      <alignment vertical="top" wrapText="1"/>
    </xf>
    <xf numFmtId="165" fontId="7" fillId="0" borderId="11" xfId="0" applyNumberFormat="1" applyFont="1" applyFill="1" applyBorder="1" applyAlignment="1" applyProtection="1">
      <alignment vertical="top" wrapText="1"/>
    </xf>
    <xf numFmtId="0" fontId="42" fillId="0" borderId="0" xfId="0" applyFont="1" applyBorder="1" applyAlignment="1" applyProtection="1">
      <alignment horizontal="left" wrapText="1"/>
    </xf>
    <xf numFmtId="0" fontId="42" fillId="0" borderId="0" xfId="0" applyFont="1" applyAlignment="1" applyProtection="1">
      <alignment vertical="top" wrapText="1"/>
    </xf>
    <xf numFmtId="0" fontId="42" fillId="0" borderId="0" xfId="0" applyFont="1" applyAlignment="1" applyProtection="1">
      <alignment wrapText="1"/>
    </xf>
    <xf numFmtId="165" fontId="7" fillId="0" borderId="15" xfId="0" applyNumberFormat="1" applyFont="1" applyBorder="1" applyAlignment="1" applyProtection="1">
      <alignment vertical="top" wrapText="1"/>
    </xf>
    <xf numFmtId="10" fontId="7" fillId="0" borderId="24" xfId="0" applyNumberFormat="1" applyFont="1" applyBorder="1" applyAlignment="1" applyProtection="1">
      <alignment vertical="top" wrapText="1"/>
    </xf>
    <xf numFmtId="166" fontId="7" fillId="0" borderId="7" xfId="0" applyNumberFormat="1" applyFont="1" applyFill="1" applyBorder="1" applyProtection="1">
      <protection locked="0"/>
    </xf>
    <xf numFmtId="0" fontId="7" fillId="0" borderId="0" xfId="0" applyFont="1" applyAlignment="1" applyProtection="1">
      <alignment horizontal="right"/>
    </xf>
    <xf numFmtId="0" fontId="4" fillId="0" borderId="0" xfId="0" applyFont="1"/>
    <xf numFmtId="0" fontId="4" fillId="0" borderId="7" xfId="0" applyFont="1" applyBorder="1"/>
    <xf numFmtId="0" fontId="4" fillId="0" borderId="0" xfId="0" applyFont="1" applyBorder="1"/>
    <xf numFmtId="0" fontId="4" fillId="0" borderId="0" xfId="0" applyFont="1" applyBorder="1" applyAlignment="1">
      <alignment horizontal="left"/>
    </xf>
    <xf numFmtId="0" fontId="4" fillId="0" borderId="0" xfId="0" applyFont="1" applyAlignment="1">
      <alignment horizontal="right"/>
    </xf>
    <xf numFmtId="0" fontId="4" fillId="0" borderId="0" xfId="0" applyFont="1" applyAlignment="1">
      <alignment horizontal="center"/>
    </xf>
    <xf numFmtId="0" fontId="4" fillId="0" borderId="0" xfId="0" applyFont="1" applyAlignment="1">
      <alignment horizontal="left"/>
    </xf>
    <xf numFmtId="0" fontId="0" fillId="0" borderId="0" xfId="0" applyAlignment="1">
      <alignment horizontal="left"/>
    </xf>
    <xf numFmtId="0" fontId="7" fillId="0" borderId="14" xfId="0" applyFont="1" applyBorder="1" applyAlignment="1" applyProtection="1">
      <alignment horizontal="left"/>
    </xf>
    <xf numFmtId="0" fontId="7" fillId="0" borderId="14" xfId="0" applyFont="1" applyBorder="1" applyAlignment="1" applyProtection="1">
      <alignment horizontal="center" wrapText="1"/>
    </xf>
    <xf numFmtId="0" fontId="4" fillId="0" borderId="0" xfId="0" applyFont="1" applyProtection="1"/>
    <xf numFmtId="3" fontId="2" fillId="4" borderId="8" xfId="0" applyNumberFormat="1" applyFont="1" applyFill="1" applyBorder="1" applyAlignment="1" applyProtection="1">
      <alignment horizontal="center"/>
    </xf>
    <xf numFmtId="10" fontId="2" fillId="4" borderId="8" xfId="0" applyNumberFormat="1" applyFont="1" applyFill="1" applyBorder="1" applyProtection="1"/>
    <xf numFmtId="164" fontId="0" fillId="0" borderId="0" xfId="0" applyNumberFormat="1" applyProtection="1"/>
    <xf numFmtId="164" fontId="5" fillId="0" borderId="0" xfId="0" applyNumberFormat="1" applyFont="1" applyAlignment="1" applyProtection="1"/>
    <xf numFmtId="164" fontId="0" fillId="0" borderId="0" xfId="0" applyNumberFormat="1" applyAlignment="1" applyProtection="1"/>
    <xf numFmtId="0" fontId="2" fillId="0" borderId="0" xfId="0" applyFont="1" applyAlignment="1" applyProtection="1">
      <alignment vertical="top" wrapText="1"/>
    </xf>
    <xf numFmtId="0" fontId="6" fillId="0" borderId="0" xfId="0" applyFont="1" applyAlignment="1" applyProtection="1">
      <alignment vertical="top" wrapText="1"/>
    </xf>
    <xf numFmtId="0" fontId="2" fillId="0" borderId="6" xfId="0" applyFont="1" applyBorder="1" applyAlignment="1" applyProtection="1">
      <alignment vertical="top" wrapText="1"/>
    </xf>
    <xf numFmtId="168" fontId="2" fillId="0" borderId="6" xfId="0" applyNumberFormat="1" applyFont="1" applyBorder="1" applyAlignment="1" applyProtection="1">
      <alignment horizontal="center" vertical="top" wrapText="1"/>
    </xf>
    <xf numFmtId="164" fontId="2" fillId="0" borderId="6" xfId="0" quotePrefix="1" applyNumberFormat="1" applyFont="1" applyBorder="1" applyAlignment="1" applyProtection="1">
      <alignment horizontal="center" vertical="top" wrapText="1"/>
    </xf>
    <xf numFmtId="164" fontId="2" fillId="0" borderId="25" xfId="0" quotePrefix="1" applyNumberFormat="1" applyFont="1" applyBorder="1" applyAlignment="1" applyProtection="1">
      <alignment horizontal="center" vertical="top" wrapText="1"/>
    </xf>
    <xf numFmtId="164" fontId="2" fillId="0" borderId="8" xfId="0" quotePrefix="1" applyNumberFormat="1" applyFont="1" applyBorder="1" applyAlignment="1" applyProtection="1">
      <alignment horizontal="center" vertical="top" wrapText="1"/>
    </xf>
    <xf numFmtId="164" fontId="2" fillId="0" borderId="6" xfId="0" applyNumberFormat="1" applyFont="1" applyBorder="1" applyAlignment="1" applyProtection="1">
      <alignment horizontal="center" vertical="top" wrapText="1"/>
    </xf>
    <xf numFmtId="164" fontId="2" fillId="0" borderId="3" xfId="0" applyNumberFormat="1" applyFont="1" applyBorder="1" applyAlignment="1" applyProtection="1">
      <alignment horizontal="center" vertical="top" wrapText="1"/>
    </xf>
    <xf numFmtId="164" fontId="2" fillId="0" borderId="5" xfId="0" applyNumberFormat="1" applyFont="1" applyBorder="1" applyAlignment="1" applyProtection="1">
      <alignment vertical="top" wrapText="1"/>
    </xf>
    <xf numFmtId="164" fontId="2" fillId="0" borderId="26" xfId="0" applyNumberFormat="1" applyFont="1" applyBorder="1" applyAlignment="1" applyProtection="1">
      <alignment vertical="top" wrapText="1"/>
    </xf>
    <xf numFmtId="164" fontId="2" fillId="0" borderId="10" xfId="0" applyNumberFormat="1" applyFont="1" applyBorder="1" applyAlignment="1" applyProtection="1">
      <alignment horizontal="center" vertical="top" wrapText="1"/>
    </xf>
    <xf numFmtId="164" fontId="2" fillId="0" borderId="11" xfId="0" applyNumberFormat="1" applyFont="1" applyBorder="1" applyAlignment="1" applyProtection="1">
      <alignment horizontal="center" vertical="top" wrapText="1"/>
    </xf>
    <xf numFmtId="0" fontId="2" fillId="0" borderId="6" xfId="0" applyFont="1" applyBorder="1" applyAlignment="1" applyProtection="1">
      <alignment horizontal="right" vertical="top" wrapText="1"/>
    </xf>
    <xf numFmtId="0" fontId="2" fillId="0" borderId="6" xfId="0" applyFont="1" applyBorder="1" applyAlignment="1" applyProtection="1">
      <alignment horizontal="justify" vertical="top" wrapText="1"/>
    </xf>
    <xf numFmtId="165" fontId="2" fillId="4" borderId="6" xfId="0" applyNumberFormat="1" applyFont="1" applyFill="1" applyBorder="1" applyAlignment="1" applyProtection="1">
      <alignment horizontal="right" vertical="top" wrapText="1"/>
    </xf>
    <xf numFmtId="0" fontId="2" fillId="0" borderId="3" xfId="0" applyFont="1" applyBorder="1" applyAlignment="1" applyProtection="1">
      <alignment horizontal="right" vertical="top" wrapText="1"/>
    </xf>
    <xf numFmtId="165" fontId="2" fillId="0" borderId="25" xfId="0" applyNumberFormat="1" applyFont="1" applyBorder="1" applyAlignment="1" applyProtection="1">
      <alignment horizontal="right" vertical="top" wrapText="1"/>
    </xf>
    <xf numFmtId="165" fontId="2" fillId="2" borderId="8" xfId="0" applyNumberFormat="1" applyFont="1" applyFill="1" applyBorder="1" applyAlignment="1" applyProtection="1">
      <alignment horizontal="right" vertical="top" wrapText="1"/>
    </xf>
    <xf numFmtId="165" fontId="2" fillId="2" borderId="25" xfId="0" applyNumberFormat="1" applyFont="1" applyFill="1" applyBorder="1" applyAlignment="1" applyProtection="1">
      <alignment horizontal="right" vertical="top" wrapText="1"/>
    </xf>
    <xf numFmtId="165" fontId="2" fillId="0" borderId="9" xfId="0" applyNumberFormat="1" applyFont="1" applyBorder="1" applyAlignment="1" applyProtection="1">
      <alignment horizontal="right" vertical="top" wrapText="1"/>
    </xf>
    <xf numFmtId="0" fontId="2" fillId="0" borderId="25" xfId="0" applyFont="1" applyBorder="1" applyAlignment="1" applyProtection="1">
      <alignment horizontal="justify" vertical="top" wrapText="1"/>
    </xf>
    <xf numFmtId="165" fontId="2" fillId="0" borderId="8" xfId="0" applyNumberFormat="1" applyFont="1" applyBorder="1" applyAlignment="1" applyProtection="1">
      <alignment horizontal="right" vertical="top" wrapText="1"/>
    </xf>
    <xf numFmtId="0" fontId="2" fillId="0" borderId="25" xfId="0" applyFont="1" applyBorder="1" applyAlignment="1" applyProtection="1">
      <alignment vertical="top" wrapText="1"/>
    </xf>
    <xf numFmtId="0" fontId="2" fillId="0" borderId="8" xfId="0" applyFont="1" applyBorder="1" applyAlignment="1" applyProtection="1">
      <alignment vertical="top" wrapText="1"/>
    </xf>
    <xf numFmtId="165" fontId="2" fillId="0" borderId="8" xfId="0" applyNumberFormat="1" applyFont="1" applyBorder="1" applyProtection="1"/>
    <xf numFmtId="0" fontId="2" fillId="0" borderId="3" xfId="0" applyFont="1" applyBorder="1" applyAlignment="1" applyProtection="1">
      <alignment horizontal="justify" vertical="top" wrapText="1"/>
    </xf>
    <xf numFmtId="0" fontId="2" fillId="0" borderId="9" xfId="0" applyFont="1" applyBorder="1" applyAlignment="1" applyProtection="1">
      <alignment horizontal="right" vertical="top" wrapText="1"/>
    </xf>
    <xf numFmtId="0" fontId="2" fillId="0" borderId="9" xfId="0" applyFont="1" applyBorder="1" applyAlignment="1" applyProtection="1">
      <alignment vertical="top" wrapText="1"/>
    </xf>
    <xf numFmtId="0" fontId="2" fillId="0" borderId="11" xfId="0" applyFont="1" applyBorder="1" applyAlignment="1" applyProtection="1">
      <alignment vertical="top" wrapText="1"/>
    </xf>
    <xf numFmtId="0" fontId="2" fillId="0" borderId="12" xfId="0" applyFont="1" applyBorder="1" applyAlignment="1" applyProtection="1">
      <alignment vertical="top" wrapText="1"/>
    </xf>
    <xf numFmtId="165" fontId="2" fillId="0" borderId="25" xfId="0" applyNumberFormat="1" applyFont="1" applyFill="1" applyBorder="1" applyAlignment="1" applyProtection="1">
      <alignment horizontal="right" vertical="top" wrapText="1"/>
    </xf>
    <xf numFmtId="0" fontId="2" fillId="0" borderId="2" xfId="0" applyFont="1" applyBorder="1" applyAlignment="1" applyProtection="1">
      <alignment horizontal="justify" vertical="top" wrapText="1"/>
    </xf>
    <xf numFmtId="165" fontId="2" fillId="0" borderId="9" xfId="0" applyNumberFormat="1" applyFont="1" applyFill="1" applyBorder="1" applyAlignment="1" applyProtection="1">
      <alignment horizontal="right" vertical="top" wrapText="1"/>
    </xf>
    <xf numFmtId="0" fontId="2" fillId="0" borderId="8" xfId="0" applyFont="1" applyBorder="1" applyAlignment="1" applyProtection="1">
      <alignment horizontal="right" vertical="top" wrapText="1"/>
    </xf>
    <xf numFmtId="165" fontId="2" fillId="0" borderId="6" xfId="0" applyNumberFormat="1" applyFont="1" applyFill="1" applyBorder="1" applyAlignment="1" applyProtection="1">
      <alignment horizontal="right" vertical="top" wrapText="1"/>
    </xf>
    <xf numFmtId="165" fontId="2" fillId="0" borderId="8" xfId="0" applyNumberFormat="1" applyFont="1" applyBorder="1" applyAlignment="1" applyProtection="1">
      <alignment vertical="top" wrapText="1"/>
    </xf>
    <xf numFmtId="6" fontId="0" fillId="0" borderId="0" xfId="0" applyNumberFormat="1" applyProtection="1"/>
    <xf numFmtId="4" fontId="2" fillId="4" borderId="6" xfId="0" applyNumberFormat="1" applyFont="1" applyFill="1" applyBorder="1" applyAlignment="1" applyProtection="1">
      <alignment vertical="top" wrapText="1"/>
    </xf>
    <xf numFmtId="4" fontId="2" fillId="0" borderId="25" xfId="0" applyNumberFormat="1" applyFont="1" applyBorder="1" applyAlignment="1" applyProtection="1">
      <alignment vertical="top" wrapText="1"/>
    </xf>
    <xf numFmtId="4" fontId="2" fillId="0" borderId="8" xfId="0" applyNumberFormat="1" applyFont="1" applyBorder="1" applyAlignment="1" applyProtection="1">
      <alignment vertical="top" wrapText="1"/>
    </xf>
    <xf numFmtId="164" fontId="2" fillId="0" borderId="8" xfId="0" applyNumberFormat="1" applyFont="1" applyFill="1" applyBorder="1" applyAlignment="1" applyProtection="1">
      <alignment horizontal="right" vertical="top" wrapText="1"/>
    </xf>
    <xf numFmtId="164" fontId="2" fillId="0" borderId="0" xfId="0" applyNumberFormat="1" applyFont="1" applyAlignment="1" applyProtection="1">
      <alignment wrapText="1"/>
    </xf>
    <xf numFmtId="0" fontId="3" fillId="0" borderId="0" xfId="0" applyFont="1" applyProtection="1"/>
    <xf numFmtId="0" fontId="2" fillId="0" borderId="0" xfId="0" applyFont="1" applyFill="1" applyProtection="1"/>
    <xf numFmtId="164" fontId="2" fillId="0" borderId="0" xfId="0" applyNumberFormat="1" applyFont="1" applyFill="1" applyProtection="1"/>
    <xf numFmtId="164" fontId="2" fillId="0" borderId="0" xfId="0" applyNumberFormat="1" applyFont="1" applyProtection="1"/>
    <xf numFmtId="0" fontId="2" fillId="0" borderId="3" xfId="0" applyFont="1" applyBorder="1" applyProtection="1"/>
    <xf numFmtId="0" fontId="2" fillId="0" borderId="0" xfId="0" applyFont="1" applyBorder="1" applyProtection="1"/>
    <xf numFmtId="167" fontId="2" fillId="0" borderId="1" xfId="0" applyNumberFormat="1" applyFont="1" applyBorder="1" applyAlignment="1" applyProtection="1">
      <alignment horizontal="right"/>
    </xf>
    <xf numFmtId="165" fontId="2" fillId="0" borderId="9" xfId="0" applyNumberFormat="1" applyFont="1" applyBorder="1" applyAlignment="1" applyProtection="1">
      <alignment vertical="top" wrapText="1"/>
    </xf>
    <xf numFmtId="165" fontId="2" fillId="4" borderId="9" xfId="0" applyNumberFormat="1" applyFont="1" applyFill="1" applyBorder="1" applyAlignment="1" applyProtection="1">
      <alignment vertical="top" wrapText="1"/>
    </xf>
    <xf numFmtId="165" fontId="2" fillId="2" borderId="9" xfId="0" applyNumberFormat="1" applyFont="1" applyFill="1" applyBorder="1" applyAlignment="1" applyProtection="1">
      <alignment vertical="top" wrapText="1"/>
    </xf>
    <xf numFmtId="165" fontId="2" fillId="0" borderId="6" xfId="0" applyNumberFormat="1" applyFont="1" applyBorder="1" applyAlignment="1" applyProtection="1">
      <alignment vertical="top" wrapText="1"/>
      <protection locked="0"/>
    </xf>
    <xf numFmtId="165" fontId="2" fillId="0" borderId="9" xfId="0" applyNumberFormat="1" applyFont="1" applyBorder="1" applyAlignment="1" applyProtection="1">
      <alignment vertical="top" wrapText="1"/>
      <protection locked="0"/>
    </xf>
    <xf numFmtId="167" fontId="0" fillId="0" borderId="0" xfId="0" applyNumberFormat="1" applyProtection="1"/>
    <xf numFmtId="167" fontId="0" fillId="0" borderId="0" xfId="0" applyNumberFormat="1"/>
    <xf numFmtId="0" fontId="2" fillId="0" borderId="27" xfId="0" applyFont="1" applyBorder="1" applyAlignment="1">
      <alignment vertical="top" wrapText="1"/>
    </xf>
    <xf numFmtId="0" fontId="2" fillId="0" borderId="28" xfId="0" applyFont="1" applyBorder="1" applyAlignment="1">
      <alignment vertical="top" wrapText="1"/>
    </xf>
    <xf numFmtId="0" fontId="2" fillId="0" borderId="29" xfId="0" applyFont="1" applyBorder="1" applyAlignment="1">
      <alignment vertical="top" wrapText="1"/>
    </xf>
    <xf numFmtId="0" fontId="2" fillId="0" borderId="27" xfId="0" applyFont="1" applyBorder="1" applyAlignment="1" applyProtection="1">
      <alignment vertical="top" wrapText="1"/>
      <protection locked="0"/>
    </xf>
    <xf numFmtId="0" fontId="2" fillId="0" borderId="30" xfId="0" applyFont="1" applyBorder="1" applyAlignment="1">
      <alignment vertical="top" wrapText="1"/>
    </xf>
    <xf numFmtId="0" fontId="2" fillId="0" borderId="31" xfId="0" applyFont="1" applyBorder="1" applyAlignment="1">
      <alignment vertical="top" wrapText="1"/>
    </xf>
    <xf numFmtId="0" fontId="2" fillId="0" borderId="32" xfId="0" applyFont="1" applyBorder="1" applyAlignment="1">
      <alignment vertical="top" wrapText="1"/>
    </xf>
    <xf numFmtId="0" fontId="7" fillId="0" borderId="0" xfId="0" applyFont="1" applyBorder="1" applyAlignment="1" applyProtection="1">
      <alignment horizontal="left"/>
      <protection locked="0"/>
    </xf>
    <xf numFmtId="164" fontId="7" fillId="0" borderId="1" xfId="0" applyNumberFormat="1" applyFont="1" applyBorder="1" applyAlignment="1" applyProtection="1">
      <alignment vertical="top" wrapText="1"/>
    </xf>
    <xf numFmtId="0" fontId="7" fillId="0" borderId="8" xfId="0" applyFont="1" applyBorder="1" applyAlignment="1" applyProtection="1">
      <alignment horizontal="left" wrapText="1"/>
      <protection locked="0"/>
    </xf>
    <xf numFmtId="164" fontId="7" fillId="0" borderId="8" xfId="0" applyNumberFormat="1" applyFont="1" applyBorder="1" applyAlignment="1" applyProtection="1">
      <alignment horizontal="left" wrapText="1"/>
      <protection locked="0"/>
    </xf>
    <xf numFmtId="164" fontId="7" fillId="0" borderId="0" xfId="0" applyNumberFormat="1" applyFont="1" applyBorder="1" applyAlignment="1" applyProtection="1">
      <alignment vertical="top" wrapText="1"/>
    </xf>
    <xf numFmtId="164" fontId="7" fillId="0" borderId="14" xfId="0" applyNumberFormat="1" applyFont="1" applyBorder="1" applyAlignment="1" applyProtection="1">
      <alignment vertical="top" wrapText="1"/>
    </xf>
    <xf numFmtId="164" fontId="7" fillId="0" borderId="7" xfId="0" applyNumberFormat="1" applyFont="1" applyFill="1" applyBorder="1" applyAlignment="1" applyProtection="1">
      <alignment vertical="center"/>
    </xf>
    <xf numFmtId="169" fontId="0" fillId="0" borderId="0" xfId="0" applyNumberFormat="1" applyProtection="1"/>
    <xf numFmtId="165" fontId="2" fillId="0" borderId="8" xfId="0" applyNumberFormat="1" applyFont="1" applyFill="1" applyBorder="1" applyAlignment="1" applyProtection="1">
      <alignment horizontal="right" vertical="top" wrapText="1"/>
    </xf>
    <xf numFmtId="4" fontId="2" fillId="0" borderId="6" xfId="0" applyNumberFormat="1" applyFont="1" applyBorder="1" applyAlignment="1" applyProtection="1">
      <alignment horizontal="right" vertical="top" wrapText="1"/>
      <protection locked="0"/>
    </xf>
    <xf numFmtId="0" fontId="2" fillId="0" borderId="9" xfId="0" applyFont="1" applyBorder="1" applyProtection="1"/>
    <xf numFmtId="0" fontId="2" fillId="0" borderId="8" xfId="0" applyFont="1" applyBorder="1" applyProtection="1"/>
    <xf numFmtId="0" fontId="2" fillId="0" borderId="10" xfId="0" applyFont="1" applyBorder="1" applyProtection="1"/>
    <xf numFmtId="0" fontId="2" fillId="0" borderId="11" xfId="0" applyFont="1" applyBorder="1" applyProtection="1"/>
    <xf numFmtId="0" fontId="2" fillId="0" borderId="25" xfId="0" applyFont="1" applyBorder="1" applyProtection="1"/>
    <xf numFmtId="0" fontId="2" fillId="0" borderId="12" xfId="0" applyFont="1" applyBorder="1" applyProtection="1"/>
    <xf numFmtId="0" fontId="2" fillId="0" borderId="2" xfId="0" applyFont="1" applyBorder="1" applyProtection="1"/>
    <xf numFmtId="0" fontId="2" fillId="0" borderId="4" xfId="0" applyFont="1" applyBorder="1" applyProtection="1"/>
    <xf numFmtId="0" fontId="2" fillId="0" borderId="26" xfId="0" applyFont="1" applyBorder="1" applyProtection="1"/>
    <xf numFmtId="0" fontId="7" fillId="0" borderId="33" xfId="0" applyFont="1" applyBorder="1"/>
    <xf numFmtId="0" fontId="7" fillId="0" borderId="23" xfId="0" applyFont="1" applyBorder="1" applyAlignment="1">
      <alignment horizontal="center"/>
    </xf>
    <xf numFmtId="0" fontId="7" fillId="0" borderId="22" xfId="0" applyFont="1" applyBorder="1" applyAlignment="1">
      <alignment horizontal="center" wrapText="1"/>
    </xf>
    <xf numFmtId="165" fontId="7" fillId="0" borderId="34" xfId="0" applyNumberFormat="1" applyFont="1" applyFill="1" applyBorder="1" applyAlignment="1" applyProtection="1">
      <alignment vertical="top" wrapText="1"/>
    </xf>
    <xf numFmtId="9" fontId="7" fillId="0" borderId="24" xfId="4" applyFont="1" applyBorder="1" applyAlignment="1" applyProtection="1">
      <alignment vertical="top" wrapText="1"/>
      <protection locked="0"/>
    </xf>
    <xf numFmtId="0" fontId="14" fillId="0" borderId="0" xfId="0" applyFont="1" applyProtection="1"/>
    <xf numFmtId="165" fontId="2" fillId="0" borderId="8" xfId="0" applyNumberFormat="1" applyFont="1" applyBorder="1" applyProtection="1">
      <protection locked="0"/>
    </xf>
    <xf numFmtId="165" fontId="2" fillId="3" borderId="8" xfId="0" applyNumberFormat="1" applyFont="1" applyFill="1" applyBorder="1" applyProtection="1">
      <protection locked="0"/>
    </xf>
    <xf numFmtId="0" fontId="2" fillId="0" borderId="8" xfId="0" applyFont="1" applyBorder="1" applyProtection="1">
      <protection locked="0"/>
    </xf>
    <xf numFmtId="2" fontId="2" fillId="0" borderId="8" xfId="0" applyNumberFormat="1" applyFont="1" applyBorder="1" applyProtection="1">
      <protection locked="0"/>
    </xf>
    <xf numFmtId="165" fontId="7" fillId="0" borderId="33" xfId="0" applyNumberFormat="1" applyFont="1" applyBorder="1"/>
    <xf numFmtId="0" fontId="7" fillId="5" borderId="7" xfId="0" applyNumberFormat="1" applyFont="1" applyFill="1" applyBorder="1" applyAlignment="1" applyProtection="1">
      <protection locked="0"/>
    </xf>
    <xf numFmtId="0" fontId="7" fillId="5" borderId="7" xfId="0" applyFont="1" applyFill="1" applyBorder="1" applyAlignment="1" applyProtection="1">
      <protection locked="0"/>
    </xf>
    <xf numFmtId="0" fontId="7" fillId="5" borderId="7" xfId="0" applyFont="1" applyFill="1" applyBorder="1" applyAlignment="1" applyProtection="1">
      <alignment horizontal="left"/>
      <protection locked="0"/>
    </xf>
    <xf numFmtId="165" fontId="7" fillId="5" borderId="33" xfId="0" applyNumberFormat="1" applyFont="1" applyFill="1" applyBorder="1"/>
    <xf numFmtId="165" fontId="7" fillId="5" borderId="13" xfId="0" applyNumberFormat="1" applyFont="1" applyFill="1" applyBorder="1"/>
    <xf numFmtId="164" fontId="7" fillId="5" borderId="14" xfId="0" applyNumberFormat="1" applyFont="1" applyFill="1" applyBorder="1" applyAlignment="1" applyProtection="1">
      <alignment vertical="top" wrapText="1"/>
    </xf>
    <xf numFmtId="164" fontId="7" fillId="5" borderId="7" xfId="0" applyNumberFormat="1" applyFont="1" applyFill="1" applyBorder="1" applyAlignment="1" applyProtection="1">
      <alignment vertical="top" wrapText="1"/>
    </xf>
    <xf numFmtId="164" fontId="7" fillId="5" borderId="7" xfId="0" applyNumberFormat="1" applyFont="1" applyFill="1" applyBorder="1" applyAlignment="1" applyProtection="1">
      <alignment vertical="top" wrapText="1"/>
      <protection locked="0"/>
    </xf>
    <xf numFmtId="164" fontId="7" fillId="5" borderId="7" xfId="0" applyNumberFormat="1" applyFont="1" applyFill="1" applyBorder="1" applyAlignment="1" applyProtection="1">
      <alignment vertical="center" wrapText="1"/>
      <protection locked="0"/>
    </xf>
    <xf numFmtId="164" fontId="7" fillId="5" borderId="7" xfId="0" applyNumberFormat="1" applyFont="1" applyFill="1" applyBorder="1" applyProtection="1">
      <protection locked="0"/>
    </xf>
    <xf numFmtId="164" fontId="7" fillId="5" borderId="14" xfId="0" applyNumberFormat="1" applyFont="1" applyFill="1" applyBorder="1" applyProtection="1">
      <protection locked="0"/>
    </xf>
    <xf numFmtId="164" fontId="7" fillId="5" borderId="7" xfId="0" applyNumberFormat="1" applyFont="1" applyFill="1" applyBorder="1" applyAlignment="1" applyProtection="1">
      <alignment vertical="center"/>
      <protection locked="0"/>
    </xf>
    <xf numFmtId="7" fontId="7" fillId="5" borderId="7" xfId="1" applyNumberFormat="1" applyFont="1" applyFill="1" applyBorder="1" applyAlignment="1" applyProtection="1">
      <alignment vertical="center"/>
      <protection locked="0"/>
    </xf>
    <xf numFmtId="164" fontId="7" fillId="5" borderId="14" xfId="0" applyNumberFormat="1" applyFont="1" applyFill="1" applyBorder="1" applyProtection="1"/>
    <xf numFmtId="164" fontId="7" fillId="5" borderId="14" xfId="0" applyNumberFormat="1" applyFont="1" applyFill="1" applyBorder="1" applyAlignment="1" applyProtection="1">
      <alignment vertical="center"/>
      <protection locked="0"/>
    </xf>
    <xf numFmtId="0" fontId="0" fillId="0" borderId="0" xfId="0" applyBorder="1"/>
    <xf numFmtId="0" fontId="0" fillId="0" borderId="0" xfId="0" applyBorder="1" applyProtection="1">
      <protection locked="0"/>
    </xf>
    <xf numFmtId="170" fontId="0" fillId="0" borderId="8" xfId="0" applyNumberFormat="1" applyBorder="1" applyProtection="1"/>
    <xf numFmtId="170" fontId="0" fillId="0" borderId="8" xfId="0" applyNumberFormat="1" applyBorder="1" applyProtection="1">
      <protection locked="0"/>
    </xf>
    <xf numFmtId="0" fontId="39" fillId="0" borderId="0" xfId="3"/>
    <xf numFmtId="2" fontId="39" fillId="0" borderId="0" xfId="3" applyNumberFormat="1"/>
    <xf numFmtId="169" fontId="39" fillId="0" borderId="35" xfId="3" applyNumberFormat="1" applyBorder="1"/>
    <xf numFmtId="0" fontId="43" fillId="0" borderId="0" xfId="3" applyFont="1"/>
    <xf numFmtId="44" fontId="39" fillId="0" borderId="0" xfId="2" applyFont="1"/>
    <xf numFmtId="44" fontId="39" fillId="0" borderId="0" xfId="3" applyNumberFormat="1"/>
    <xf numFmtId="44" fontId="40" fillId="0" borderId="0" xfId="2" applyFont="1"/>
    <xf numFmtId="0" fontId="40" fillId="0" borderId="0" xfId="3" applyFont="1"/>
    <xf numFmtId="44" fontId="39" fillId="6" borderId="0" xfId="2" applyFont="1" applyFill="1"/>
    <xf numFmtId="0" fontId="40" fillId="0" borderId="0" xfId="3" applyFont="1" applyAlignment="1" applyProtection="1">
      <alignment horizontal="center"/>
    </xf>
    <xf numFmtId="0" fontId="40" fillId="0" borderId="0" xfId="3" applyFont="1" applyAlignment="1" applyProtection="1">
      <alignment horizontal="right"/>
    </xf>
    <xf numFmtId="0" fontId="40" fillId="0" borderId="7" xfId="3" applyFont="1" applyFill="1" applyBorder="1" applyAlignment="1" applyProtection="1">
      <alignment horizontal="left"/>
    </xf>
    <xf numFmtId="0" fontId="39" fillId="0" borderId="0" xfId="3" applyProtection="1"/>
    <xf numFmtId="0" fontId="40" fillId="0" borderId="0" xfId="3" applyFont="1" applyFill="1" applyAlignment="1" applyProtection="1">
      <alignment horizontal="right"/>
    </xf>
    <xf numFmtId="0" fontId="40" fillId="0" borderId="0" xfId="3" applyFont="1" applyFill="1" applyBorder="1" applyAlignment="1" applyProtection="1">
      <alignment horizontal="left"/>
    </xf>
    <xf numFmtId="0" fontId="39" fillId="0" borderId="0" xfId="3" applyFill="1" applyProtection="1"/>
    <xf numFmtId="0" fontId="40" fillId="0" borderId="7" xfId="3" applyFont="1" applyFill="1" applyBorder="1" applyAlignment="1" applyProtection="1">
      <alignment horizontal="center"/>
    </xf>
    <xf numFmtId="0" fontId="39" fillId="0" borderId="0" xfId="3" applyAlignment="1" applyProtection="1">
      <alignment horizontal="right"/>
    </xf>
    <xf numFmtId="169" fontId="39" fillId="0" borderId="0" xfId="3" applyNumberFormat="1" applyProtection="1">
      <protection locked="0"/>
    </xf>
    <xf numFmtId="169" fontId="39" fillId="7" borderId="0" xfId="3" applyNumberFormat="1" applyFill="1" applyProtection="1">
      <protection locked="0"/>
    </xf>
    <xf numFmtId="0" fontId="39" fillId="0" borderId="0" xfId="3" applyAlignment="1" applyProtection="1">
      <alignment horizontal="right" wrapText="1"/>
    </xf>
    <xf numFmtId="0" fontId="0" fillId="8" borderId="0" xfId="0" applyFill="1"/>
    <xf numFmtId="0" fontId="40" fillId="8" borderId="0" xfId="3" applyFont="1" applyFill="1" applyAlignment="1">
      <alignment horizontal="center"/>
    </xf>
    <xf numFmtId="0" fontId="40" fillId="8" borderId="0" xfId="3" applyFont="1" applyFill="1" applyAlignment="1">
      <alignment horizontal="right"/>
    </xf>
    <xf numFmtId="0" fontId="40" fillId="8" borderId="7" xfId="3" applyFont="1" applyFill="1" applyBorder="1"/>
    <xf numFmtId="0" fontId="39" fillId="8" borderId="0" xfId="3" applyFill="1"/>
    <xf numFmtId="0" fontId="40" fillId="8" borderId="0" xfId="3" applyFont="1" applyFill="1" applyBorder="1" applyAlignment="1">
      <alignment horizontal="right"/>
    </xf>
    <xf numFmtId="0" fontId="40" fillId="8" borderId="0" xfId="3" applyFont="1" applyFill="1" applyBorder="1"/>
    <xf numFmtId="0" fontId="39" fillId="8" borderId="0" xfId="3" applyFill="1" applyBorder="1"/>
    <xf numFmtId="0" fontId="40" fillId="8" borderId="7" xfId="3" applyFont="1" applyFill="1" applyBorder="1" applyAlignment="1">
      <alignment horizontal="left"/>
    </xf>
    <xf numFmtId="0" fontId="39" fillId="8" borderId="0" xfId="3" applyFill="1" applyAlignment="1">
      <alignment horizontal="right"/>
    </xf>
    <xf numFmtId="169" fontId="39" fillId="8" borderId="0" xfId="3" applyNumberFormat="1" applyFill="1"/>
    <xf numFmtId="169" fontId="44" fillId="8" borderId="0" xfId="3" applyNumberFormat="1" applyFont="1" applyFill="1"/>
    <xf numFmtId="0" fontId="39" fillId="8" borderId="0" xfId="3" applyFill="1" applyAlignment="1">
      <alignment horizontal="right" wrapText="1"/>
    </xf>
    <xf numFmtId="169" fontId="39" fillId="8" borderId="35" xfId="3" applyNumberFormat="1" applyFill="1" applyBorder="1"/>
    <xf numFmtId="2" fontId="39" fillId="8" borderId="0" xfId="3" applyNumberFormat="1" applyFill="1"/>
    <xf numFmtId="0" fontId="43" fillId="8" borderId="0" xfId="3" applyFont="1" applyFill="1"/>
    <xf numFmtId="44" fontId="39" fillId="8" borderId="0" xfId="2" applyFont="1" applyFill="1"/>
    <xf numFmtId="44" fontId="40" fillId="8" borderId="0" xfId="2" applyFont="1" applyFill="1"/>
    <xf numFmtId="0" fontId="40" fillId="8" borderId="0" xfId="3" applyFont="1" applyFill="1"/>
    <xf numFmtId="44" fontId="39" fillId="8" borderId="0" xfId="3" applyNumberFormat="1" applyFill="1"/>
    <xf numFmtId="0" fontId="0" fillId="0" borderId="0" xfId="0" applyAlignment="1">
      <alignment wrapText="1"/>
    </xf>
    <xf numFmtId="0" fontId="0" fillId="0" borderId="0" xfId="0" applyNumberFormat="1"/>
    <xf numFmtId="8" fontId="0" fillId="0" borderId="0" xfId="0" applyNumberFormat="1"/>
    <xf numFmtId="14" fontId="0" fillId="0" borderId="0" xfId="0" applyNumberFormat="1"/>
    <xf numFmtId="0" fontId="0" fillId="0" borderId="0" xfId="0" applyFill="1" applyBorder="1" applyAlignment="1">
      <alignment horizontal="center" vertical="top"/>
    </xf>
    <xf numFmtId="0" fontId="0" fillId="0" borderId="0" xfId="0" applyFill="1" applyBorder="1" applyAlignment="1">
      <alignment horizontal="left" vertical="top"/>
    </xf>
    <xf numFmtId="0" fontId="15" fillId="0" borderId="0" xfId="0" applyFont="1" applyFill="1" applyBorder="1" applyAlignment="1">
      <alignment horizontal="left" vertical="top"/>
    </xf>
    <xf numFmtId="0" fontId="16" fillId="0" borderId="0" xfId="0" applyFont="1" applyFill="1" applyBorder="1" applyAlignment="1">
      <alignment horizontal="left" vertical="top" wrapText="1"/>
    </xf>
    <xf numFmtId="0" fontId="18" fillId="0" borderId="0" xfId="0" applyFont="1" applyFill="1" applyBorder="1" applyAlignment="1">
      <alignment horizontal="left" vertical="top"/>
    </xf>
    <xf numFmtId="0" fontId="16" fillId="0" borderId="0" xfId="0" applyFont="1" applyFill="1" applyBorder="1" applyAlignment="1">
      <alignment horizontal="left" vertical="top"/>
    </xf>
    <xf numFmtId="0" fontId="0" fillId="0" borderId="0" xfId="0" applyFill="1" applyBorder="1" applyAlignment="1">
      <alignment horizontal="left" vertical="top" wrapText="1"/>
    </xf>
    <xf numFmtId="0" fontId="22" fillId="0" borderId="0" xfId="0" applyFont="1" applyFill="1" applyBorder="1" applyAlignment="1">
      <alignment horizontal="left" vertical="top"/>
    </xf>
    <xf numFmtId="0" fontId="18" fillId="0" borderId="0" xfId="0" applyFont="1" applyFill="1" applyBorder="1" applyAlignment="1">
      <alignment horizontal="center" vertical="top" wrapText="1"/>
    </xf>
    <xf numFmtId="0" fontId="25" fillId="0" borderId="0" xfId="0" applyFont="1" applyFill="1" applyBorder="1" applyAlignment="1">
      <alignment horizontal="left" vertical="top"/>
    </xf>
    <xf numFmtId="0" fontId="26" fillId="0" borderId="0" xfId="0" applyFont="1" applyFill="1" applyBorder="1" applyAlignment="1">
      <alignment horizontal="left" vertical="top"/>
    </xf>
    <xf numFmtId="171" fontId="45" fillId="0" borderId="0" xfId="0" applyNumberFormat="1" applyFont="1" applyFill="1" applyBorder="1" applyAlignment="1">
      <alignment horizontal="left" vertical="top"/>
    </xf>
    <xf numFmtId="0" fontId="26" fillId="0" borderId="0" xfId="0" applyFont="1" applyFill="1" applyBorder="1" applyAlignment="1">
      <alignment horizontal="center" vertical="top"/>
    </xf>
    <xf numFmtId="0" fontId="28" fillId="0" borderId="0" xfId="0" applyFont="1" applyFill="1" applyBorder="1" applyAlignment="1">
      <alignment horizontal="left" vertical="top"/>
    </xf>
    <xf numFmtId="0" fontId="27" fillId="0" borderId="0" xfId="0" applyFont="1" applyFill="1" applyBorder="1" applyAlignment="1">
      <alignment horizontal="left" vertical="top"/>
    </xf>
    <xf numFmtId="0" fontId="27" fillId="0" borderId="0" xfId="0" applyFont="1" applyFill="1" applyBorder="1" applyAlignment="1">
      <alignment horizontal="center" vertical="top"/>
    </xf>
    <xf numFmtId="171" fontId="46" fillId="0" borderId="0" xfId="0" applyNumberFormat="1" applyFont="1" applyFill="1" applyBorder="1" applyAlignment="1">
      <alignment horizontal="left" vertical="top"/>
    </xf>
    <xf numFmtId="171" fontId="46" fillId="0" borderId="0" xfId="0" applyNumberFormat="1" applyFont="1" applyFill="1" applyBorder="1" applyAlignment="1">
      <alignment horizontal="right" vertical="top"/>
    </xf>
    <xf numFmtId="173" fontId="47" fillId="0" borderId="0" xfId="0" applyNumberFormat="1" applyFont="1" applyFill="1" applyBorder="1" applyAlignment="1">
      <alignment horizontal="left" vertical="top"/>
    </xf>
    <xf numFmtId="0" fontId="18" fillId="0" borderId="0" xfId="0" applyFont="1" applyFill="1" applyBorder="1" applyAlignment="1">
      <alignment horizontal="center" vertical="top"/>
    </xf>
    <xf numFmtId="0" fontId="0" fillId="0" borderId="38" xfId="0" applyFill="1" applyBorder="1" applyAlignment="1">
      <alignment horizontal="left" vertical="top" wrapText="1"/>
    </xf>
    <xf numFmtId="0" fontId="0" fillId="0" borderId="39" xfId="0" applyFill="1" applyBorder="1" applyAlignment="1">
      <alignment horizontal="left" vertical="top" wrapText="1"/>
    </xf>
    <xf numFmtId="0" fontId="32" fillId="0" borderId="40" xfId="0" applyFont="1" applyFill="1" applyBorder="1" applyAlignment="1">
      <alignment horizontal="left" vertical="top" wrapText="1"/>
    </xf>
    <xf numFmtId="0" fontId="0" fillId="0" borderId="40" xfId="0" applyFill="1" applyBorder="1" applyAlignment="1">
      <alignment horizontal="left" vertical="top" wrapText="1"/>
    </xf>
    <xf numFmtId="0" fontId="0" fillId="0" borderId="41" xfId="0" applyFill="1" applyBorder="1" applyAlignment="1">
      <alignment horizontal="left" vertical="top" wrapText="1"/>
    </xf>
    <xf numFmtId="0" fontId="0" fillId="0" borderId="42" xfId="0" applyFill="1" applyBorder="1" applyAlignment="1">
      <alignment horizontal="left" vertical="top" wrapText="1"/>
    </xf>
    <xf numFmtId="0" fontId="0" fillId="0" borderId="40" xfId="0" applyFill="1" applyBorder="1" applyAlignment="1">
      <alignment horizontal="right" vertical="top" wrapText="1"/>
    </xf>
    <xf numFmtId="0" fontId="33" fillId="0" borderId="43" xfId="0" applyFont="1" applyFill="1" applyBorder="1" applyAlignment="1">
      <alignment horizontal="left" vertical="top" wrapText="1"/>
    </xf>
    <xf numFmtId="0" fontId="35" fillId="0" borderId="43" xfId="0" applyFont="1" applyFill="1" applyBorder="1" applyAlignment="1">
      <alignment horizontal="left" vertical="center" wrapText="1"/>
    </xf>
    <xf numFmtId="0" fontId="35" fillId="0" borderId="43" xfId="0" applyFont="1" applyFill="1" applyBorder="1" applyAlignment="1">
      <alignment horizontal="center" vertical="top" wrapText="1"/>
    </xf>
    <xf numFmtId="0" fontId="35" fillId="0" borderId="43" xfId="0" applyFont="1" applyFill="1" applyBorder="1" applyAlignment="1">
      <alignment horizontal="left" vertical="top" wrapText="1"/>
    </xf>
    <xf numFmtId="174" fontId="48" fillId="0" borderId="43" xfId="0" applyNumberFormat="1" applyFont="1" applyFill="1" applyBorder="1" applyAlignment="1">
      <alignment horizontal="left" vertical="top" wrapText="1"/>
    </xf>
    <xf numFmtId="0" fontId="36" fillId="0" borderId="43" xfId="0" applyFont="1" applyFill="1" applyBorder="1" applyAlignment="1">
      <alignment horizontal="left" vertical="top" wrapText="1"/>
    </xf>
    <xf numFmtId="171" fontId="48" fillId="9" borderId="43" xfId="0" applyNumberFormat="1" applyFont="1" applyFill="1" applyBorder="1" applyAlignment="1">
      <alignment horizontal="right" vertical="top" wrapText="1"/>
    </xf>
    <xf numFmtId="0" fontId="0" fillId="0" borderId="43" xfId="0" applyFill="1" applyBorder="1" applyAlignment="1">
      <alignment horizontal="left" vertical="top" wrapText="1"/>
    </xf>
    <xf numFmtId="0" fontId="36" fillId="9" borderId="43" xfId="0" applyFont="1" applyFill="1" applyBorder="1" applyAlignment="1">
      <alignment horizontal="right" vertical="top" wrapText="1"/>
    </xf>
    <xf numFmtId="0" fontId="32" fillId="9" borderId="43" xfId="0" applyFont="1" applyFill="1" applyBorder="1" applyAlignment="1">
      <alignment horizontal="left" vertical="top" wrapText="1"/>
    </xf>
    <xf numFmtId="171" fontId="49" fillId="9" borderId="43" xfId="0" applyNumberFormat="1" applyFont="1" applyFill="1" applyBorder="1" applyAlignment="1">
      <alignment horizontal="right" vertical="top" wrapText="1"/>
    </xf>
    <xf numFmtId="0" fontId="33" fillId="0" borderId="44" xfId="0" applyFont="1" applyFill="1" applyBorder="1" applyAlignment="1">
      <alignment horizontal="left" vertical="top" wrapText="1"/>
    </xf>
    <xf numFmtId="0" fontId="0" fillId="0" borderId="45" xfId="0" applyFill="1" applyBorder="1" applyAlignment="1">
      <alignment horizontal="left" vertical="top" wrapText="1"/>
    </xf>
    <xf numFmtId="0" fontId="26" fillId="0" borderId="0" xfId="0" applyFont="1" applyFill="1" applyBorder="1" applyAlignment="1">
      <alignment horizontal="left" vertical="top" wrapText="1"/>
    </xf>
    <xf numFmtId="172" fontId="46" fillId="0" borderId="0" xfId="0" applyNumberFormat="1" applyFont="1" applyFill="1" applyBorder="1" applyAlignment="1">
      <alignment horizontal="left" vertical="top" wrapText="1"/>
    </xf>
    <xf numFmtId="173" fontId="46" fillId="0" borderId="0" xfId="0" applyNumberFormat="1" applyFont="1" applyFill="1" applyBorder="1" applyAlignment="1">
      <alignment horizontal="left" vertical="top" wrapText="1"/>
    </xf>
    <xf numFmtId="173" fontId="46" fillId="0" borderId="0" xfId="0" applyNumberFormat="1" applyFont="1" applyFill="1" applyBorder="1" applyAlignment="1">
      <alignment horizontal="right" vertical="top" wrapText="1"/>
    </xf>
    <xf numFmtId="173" fontId="46" fillId="0" borderId="0" xfId="0" applyNumberFormat="1" applyFont="1" applyFill="1" applyBorder="1" applyAlignment="1">
      <alignment horizontal="right" vertical="center" wrapText="1"/>
    </xf>
    <xf numFmtId="173" fontId="46" fillId="0" borderId="0" xfId="0" applyNumberFormat="1" applyFont="1" applyFill="1" applyBorder="1" applyAlignment="1">
      <alignment horizontal="left" vertical="center" wrapText="1"/>
    </xf>
    <xf numFmtId="0" fontId="6" fillId="0" borderId="0" xfId="0" applyFont="1" applyFill="1" applyBorder="1" applyAlignment="1">
      <alignment horizontal="left" vertical="top"/>
    </xf>
    <xf numFmtId="170" fontId="4" fillId="0" borderId="8" xfId="0" applyNumberFormat="1" applyFont="1" applyBorder="1" applyProtection="1">
      <protection locked="0"/>
    </xf>
    <xf numFmtId="169" fontId="50" fillId="7" borderId="0" xfId="3" applyNumberFormat="1" applyFont="1" applyFill="1" applyProtection="1">
      <protection locked="0"/>
    </xf>
    <xf numFmtId="164" fontId="3" fillId="12" borderId="0" xfId="0" applyNumberFormat="1" applyFont="1" applyFill="1" applyAlignment="1" applyProtection="1">
      <alignment horizontal="center" vertical="center" wrapText="1"/>
    </xf>
    <xf numFmtId="164" fontId="3" fillId="12" borderId="74" xfId="0" applyNumberFormat="1" applyFont="1" applyFill="1" applyBorder="1" applyAlignment="1" applyProtection="1">
      <alignment horizontal="center" vertical="center" wrapText="1"/>
    </xf>
    <xf numFmtId="164" fontId="2" fillId="0" borderId="75" xfId="0" applyNumberFormat="1" applyFont="1" applyBorder="1" applyAlignment="1" applyProtection="1">
      <alignment horizontal="right" vertical="top" wrapText="1"/>
    </xf>
    <xf numFmtId="164" fontId="2" fillId="0" borderId="76" xfId="0" applyNumberFormat="1" applyFont="1" applyFill="1" applyBorder="1" applyAlignment="1" applyProtection="1">
      <alignment horizontal="right" vertical="top" wrapText="1"/>
    </xf>
    <xf numFmtId="0" fontId="8" fillId="0" borderId="0" xfId="0" applyFont="1" applyFill="1" applyProtection="1"/>
    <xf numFmtId="0" fontId="8" fillId="0" borderId="0" xfId="0" applyFont="1" applyAlignment="1" applyProtection="1"/>
    <xf numFmtId="0" fontId="59" fillId="8" borderId="0" xfId="0" applyFont="1" applyFill="1"/>
    <xf numFmtId="0" fontId="7" fillId="0" borderId="0" xfId="0" applyFont="1" applyAlignment="1" applyProtection="1">
      <alignment horizontal="center"/>
    </xf>
    <xf numFmtId="0" fontId="42" fillId="0" borderId="0" xfId="0" applyFont="1" applyFill="1" applyAlignment="1" applyProtection="1">
      <alignment horizontal="left" wrapText="1"/>
    </xf>
    <xf numFmtId="0" fontId="7" fillId="0" borderId="0" xfId="0" applyFont="1" applyAlignment="1">
      <alignment horizontal="left"/>
    </xf>
    <xf numFmtId="0" fontId="7" fillId="0" borderId="0" xfId="0" applyFont="1" applyAlignment="1" applyProtection="1">
      <alignment horizontal="left"/>
    </xf>
    <xf numFmtId="0" fontId="7" fillId="0" borderId="0" xfId="0" applyFont="1" applyAlignment="1" applyProtection="1">
      <alignment horizontal="left" vertical="top" wrapText="1"/>
      <protection locked="0"/>
    </xf>
    <xf numFmtId="0" fontId="42" fillId="0" borderId="0" xfId="0" applyFont="1" applyAlignment="1" applyProtection="1">
      <alignment horizontal="left"/>
    </xf>
    <xf numFmtId="0" fontId="7" fillId="0" borderId="7" xfId="0" applyFont="1" applyBorder="1" applyAlignment="1" applyProtection="1">
      <alignment horizontal="left" wrapText="1"/>
    </xf>
    <xf numFmtId="0" fontId="7" fillId="0" borderId="14" xfId="0" applyFont="1" applyBorder="1" applyAlignment="1" applyProtection="1">
      <alignment horizontal="left" wrapText="1"/>
    </xf>
    <xf numFmtId="0" fontId="51" fillId="0" borderId="0" xfId="0" applyFont="1" applyAlignment="1" applyProtection="1">
      <alignment horizontal="left" wrapText="1"/>
    </xf>
    <xf numFmtId="0" fontId="7" fillId="0" borderId="18" xfId="0" applyFont="1" applyBorder="1" applyAlignment="1" applyProtection="1">
      <alignment horizontal="left" wrapText="1"/>
    </xf>
    <xf numFmtId="0" fontId="7" fillId="0" borderId="0" xfId="0" applyFont="1" applyAlignment="1" applyProtection="1"/>
    <xf numFmtId="0" fontId="51" fillId="0" borderId="0" xfId="0" applyFont="1" applyAlignment="1" applyProtection="1">
      <alignment horizontal="left"/>
    </xf>
    <xf numFmtId="0" fontId="7" fillId="0" borderId="14" xfId="0" applyFont="1" applyBorder="1" applyAlignment="1" applyProtection="1">
      <alignment horizontal="center"/>
      <protection locked="0"/>
    </xf>
    <xf numFmtId="0" fontId="7" fillId="0" borderId="14" xfId="0" applyFont="1" applyBorder="1" applyAlignment="1" applyProtection="1">
      <alignment horizontal="right"/>
    </xf>
    <xf numFmtId="0" fontId="10" fillId="0" borderId="7" xfId="0" applyFont="1" applyBorder="1" applyAlignment="1">
      <alignment horizontal="left" wrapText="1"/>
    </xf>
    <xf numFmtId="0" fontId="11" fillId="0" borderId="1" xfId="0" applyFont="1" applyBorder="1" applyAlignment="1">
      <alignment horizontal="left"/>
    </xf>
    <xf numFmtId="0" fontId="7" fillId="0" borderId="14" xfId="0" applyFont="1" applyBorder="1" applyAlignment="1" applyProtection="1">
      <alignment horizontal="left"/>
    </xf>
    <xf numFmtId="0" fontId="7" fillId="0" borderId="14" xfId="0" applyFont="1" applyBorder="1" applyAlignment="1" applyProtection="1">
      <alignment horizontal="left" vertical="center"/>
    </xf>
    <xf numFmtId="0" fontId="8" fillId="0" borderId="7" xfId="0" applyFont="1" applyBorder="1" applyAlignment="1">
      <alignment horizontal="left"/>
    </xf>
    <xf numFmtId="0" fontId="2" fillId="0" borderId="14" xfId="0" applyFont="1" applyBorder="1" applyAlignment="1" applyProtection="1">
      <alignment horizontal="left" wrapText="1"/>
    </xf>
    <xf numFmtId="0" fontId="2" fillId="0" borderId="14" xfId="0" applyFont="1" applyBorder="1" applyAlignment="1" applyProtection="1">
      <alignment horizontal="left"/>
    </xf>
    <xf numFmtId="0" fontId="8" fillId="0" borderId="7" xfId="0" applyFont="1" applyBorder="1" applyAlignment="1" applyProtection="1">
      <alignment horizontal="left"/>
    </xf>
    <xf numFmtId="0" fontId="7" fillId="0" borderId="7" xfId="0" applyFont="1" applyBorder="1" applyAlignment="1" applyProtection="1">
      <alignment horizontal="left"/>
      <protection locked="0"/>
    </xf>
    <xf numFmtId="0" fontId="7" fillId="0" borderId="14" xfId="0" applyFont="1" applyBorder="1" applyAlignment="1" applyProtection="1">
      <alignment horizontal="left"/>
      <protection locked="0"/>
    </xf>
    <xf numFmtId="0" fontId="2" fillId="0" borderId="7" xfId="0" applyFont="1" applyBorder="1" applyAlignment="1" applyProtection="1">
      <alignment horizontal="left" wrapText="1"/>
    </xf>
    <xf numFmtId="0" fontId="7" fillId="0" borderId="7" xfId="0" applyFont="1" applyBorder="1" applyAlignment="1" applyProtection="1">
      <alignment horizontal="left"/>
    </xf>
    <xf numFmtId="0" fontId="42" fillId="0" borderId="0" xfId="0" applyFont="1" applyAlignment="1">
      <alignment horizontal="left" wrapText="1"/>
    </xf>
    <xf numFmtId="0" fontId="8" fillId="0" borderId="7" xfId="0" applyFont="1" applyBorder="1" applyAlignment="1" applyProtection="1">
      <alignment horizontal="left" vertical="center"/>
    </xf>
    <xf numFmtId="0" fontId="2" fillId="0" borderId="7" xfId="0" applyFont="1" applyBorder="1" applyAlignment="1" applyProtection="1">
      <alignment horizontal="left"/>
    </xf>
    <xf numFmtId="0" fontId="2" fillId="0" borderId="7" xfId="0" applyFont="1" applyBorder="1" applyAlignment="1" applyProtection="1">
      <alignment horizontal="left" vertical="top" wrapText="1"/>
    </xf>
    <xf numFmtId="0" fontId="7" fillId="0" borderId="0" xfId="0" applyFont="1" applyAlignment="1" applyProtection="1">
      <alignment horizontal="right" wrapText="1"/>
    </xf>
    <xf numFmtId="0" fontId="8" fillId="0" borderId="0" xfId="0" applyFont="1" applyAlignment="1" applyProtection="1">
      <alignment wrapText="1"/>
    </xf>
    <xf numFmtId="0" fontId="8" fillId="0" borderId="0" xfId="0" applyFont="1" applyAlignment="1" applyProtection="1">
      <alignment horizontal="left" vertical="top" wrapText="1"/>
    </xf>
    <xf numFmtId="0" fontId="8" fillId="0" borderId="0" xfId="0" applyFont="1" applyAlignment="1" applyProtection="1">
      <alignment vertical="top" wrapText="1"/>
    </xf>
    <xf numFmtId="0" fontId="7" fillId="0" borderId="14" xfId="0" applyFont="1" applyBorder="1" applyAlignment="1" applyProtection="1">
      <alignment vertical="top" wrapText="1"/>
    </xf>
    <xf numFmtId="0" fontId="7" fillId="0" borderId="7" xfId="0" applyFont="1" applyBorder="1" applyAlignment="1" applyProtection="1">
      <alignment vertical="top" wrapText="1"/>
    </xf>
    <xf numFmtId="0" fontId="7" fillId="0" borderId="14" xfId="0" applyFont="1" applyBorder="1" applyAlignment="1" applyProtection="1">
      <alignment vertical="top" wrapText="1"/>
      <protection locked="0"/>
    </xf>
    <xf numFmtId="0" fontId="7" fillId="0" borderId="1" xfId="0" applyFont="1" applyBorder="1" applyAlignment="1" applyProtection="1">
      <alignment horizontal="right" wrapText="1"/>
    </xf>
    <xf numFmtId="0" fontId="7" fillId="0" borderId="14" xfId="0" applyFont="1" applyBorder="1" applyAlignment="1" applyProtection="1">
      <alignment horizontal="right" vertical="top" wrapText="1"/>
    </xf>
    <xf numFmtId="0" fontId="7" fillId="0" borderId="0" xfId="0" applyFont="1" applyAlignment="1">
      <alignment vertical="top" wrapText="1"/>
    </xf>
    <xf numFmtId="0" fontId="7" fillId="0" borderId="0" xfId="0" applyFont="1" applyAlignment="1">
      <alignment wrapText="1"/>
    </xf>
    <xf numFmtId="0" fontId="7" fillId="0" borderId="14" xfId="0" applyFont="1" applyBorder="1" applyAlignment="1" applyProtection="1">
      <alignment horizontal="left" vertical="top" wrapText="1"/>
      <protection locked="0"/>
    </xf>
    <xf numFmtId="0" fontId="7" fillId="0" borderId="1" xfId="0" applyFont="1" applyBorder="1" applyAlignment="1" applyProtection="1">
      <alignment horizontal="center" vertical="top" wrapText="1"/>
    </xf>
    <xf numFmtId="0" fontId="2" fillId="0" borderId="0" xfId="0" applyFont="1" applyBorder="1" applyAlignment="1" applyProtection="1">
      <alignment horizontal="left" wrapText="1"/>
    </xf>
    <xf numFmtId="0" fontId="2" fillId="0" borderId="0" xfId="0" applyFont="1" applyAlignment="1" applyProtection="1">
      <alignment horizontal="left" vertical="top" wrapText="1"/>
    </xf>
    <xf numFmtId="0" fontId="2" fillId="0" borderId="0" xfId="0" applyFont="1" applyAlignment="1" applyProtection="1">
      <alignment horizontal="left" wrapText="1"/>
    </xf>
    <xf numFmtId="0" fontId="7" fillId="0" borderId="7" xfId="0" applyFont="1" applyBorder="1" applyAlignment="1" applyProtection="1">
      <alignment wrapText="1"/>
    </xf>
    <xf numFmtId="0" fontId="8" fillId="0" borderId="7" xfId="0" applyFont="1" applyBorder="1" applyAlignment="1" applyProtection="1">
      <alignment horizontal="left" wrapText="1"/>
    </xf>
    <xf numFmtId="0" fontId="7" fillId="0" borderId="14" xfId="0" applyFont="1" applyBorder="1" applyAlignment="1" applyProtection="1">
      <alignment horizontal="left" vertical="top" wrapText="1"/>
    </xf>
    <xf numFmtId="0" fontId="7" fillId="0" borderId="14" xfId="0" applyFont="1" applyBorder="1" applyAlignment="1">
      <alignment horizontal="left"/>
    </xf>
    <xf numFmtId="0" fontId="9" fillId="0" borderId="14" xfId="0" applyFont="1" applyBorder="1" applyAlignment="1" applyProtection="1">
      <alignment horizontal="center" vertical="top" wrapText="1"/>
    </xf>
    <xf numFmtId="0" fontId="7" fillId="0" borderId="0" xfId="0" applyFont="1" applyBorder="1" applyAlignment="1" applyProtection="1">
      <alignment vertical="top" wrapText="1"/>
    </xf>
    <xf numFmtId="0" fontId="8" fillId="0" borderId="7" xfId="0" applyFont="1" applyBorder="1" applyAlignment="1" applyProtection="1">
      <alignment vertical="top" wrapText="1"/>
    </xf>
    <xf numFmtId="0" fontId="8" fillId="0" borderId="14" xfId="0" applyFont="1" applyBorder="1" applyAlignment="1" applyProtection="1">
      <alignment horizontal="left" wrapText="1"/>
    </xf>
    <xf numFmtId="0" fontId="7" fillId="0" borderId="14" xfId="0" applyFont="1" applyBorder="1" applyAlignment="1" applyProtection="1">
      <alignment horizontal="left" vertical="center"/>
      <protection locked="0"/>
    </xf>
    <xf numFmtId="0" fontId="2" fillId="0" borderId="1" xfId="0" applyFont="1" applyBorder="1" applyAlignment="1" applyProtection="1">
      <alignment horizontal="left"/>
    </xf>
    <xf numFmtId="0" fontId="7" fillId="0" borderId="14" xfId="0" applyFont="1" applyBorder="1" applyAlignment="1">
      <alignment horizontal="right"/>
    </xf>
    <xf numFmtId="0" fontId="6" fillId="0" borderId="7" xfId="0" applyFont="1" applyBorder="1" applyAlignment="1" applyProtection="1">
      <alignment horizontal="left" vertical="top" wrapText="1"/>
    </xf>
    <xf numFmtId="0" fontId="5" fillId="0" borderId="0" xfId="0" applyFont="1" applyAlignment="1" applyProtection="1">
      <alignment horizontal="center"/>
    </xf>
    <xf numFmtId="0" fontId="2" fillId="0" borderId="3" xfId="0" applyFont="1" applyBorder="1" applyAlignment="1" applyProtection="1">
      <alignment vertical="top" wrapText="1"/>
    </xf>
    <xf numFmtId="0" fontId="2" fillId="0" borderId="0" xfId="0" applyFont="1" applyBorder="1" applyAlignment="1" applyProtection="1">
      <alignment vertical="top" wrapText="1"/>
    </xf>
    <xf numFmtId="0" fontId="2" fillId="0" borderId="4" xfId="0" applyFont="1" applyBorder="1" applyAlignment="1" applyProtection="1">
      <alignment vertical="top" wrapText="1"/>
    </xf>
    <xf numFmtId="0" fontId="2" fillId="0" borderId="7" xfId="0" applyFont="1" applyBorder="1" applyAlignment="1" applyProtection="1">
      <alignment vertical="top" wrapText="1"/>
    </xf>
    <xf numFmtId="0" fontId="2" fillId="0" borderId="6" xfId="0" applyFont="1" applyBorder="1" applyAlignment="1" applyProtection="1">
      <alignment vertical="top" wrapText="1"/>
    </xf>
    <xf numFmtId="0" fontId="2" fillId="0" borderId="1" xfId="0" applyFont="1" applyBorder="1" applyAlignment="1" applyProtection="1">
      <alignment vertical="top" wrapText="1"/>
    </xf>
    <xf numFmtId="0" fontId="2" fillId="0" borderId="2" xfId="0" applyFont="1" applyBorder="1" applyAlignment="1" applyProtection="1">
      <alignment vertical="top" wrapText="1"/>
    </xf>
    <xf numFmtId="0" fontId="2" fillId="0" borderId="25" xfId="0" applyFont="1" applyBorder="1" applyAlignment="1" applyProtection="1">
      <alignment horizontal="justify" vertical="top" wrapText="1"/>
    </xf>
    <xf numFmtId="0" fontId="2" fillId="0" borderId="12" xfId="0" applyFont="1" applyBorder="1" applyAlignment="1" applyProtection="1">
      <alignment horizontal="justify" vertical="top" wrapText="1"/>
    </xf>
    <xf numFmtId="0" fontId="52" fillId="0" borderId="0" xfId="0" applyFont="1" applyAlignment="1" applyProtection="1">
      <alignment horizontal="left"/>
    </xf>
    <xf numFmtId="164" fontId="2" fillId="0" borderId="3" xfId="0" applyNumberFormat="1" applyFont="1" applyBorder="1" applyAlignment="1" applyProtection="1">
      <alignment horizontal="center" vertical="top" wrapText="1"/>
    </xf>
    <xf numFmtId="164" fontId="2" fillId="0" borderId="4" xfId="0" applyNumberFormat="1" applyFont="1" applyBorder="1" applyAlignment="1" applyProtection="1">
      <alignment horizontal="center" vertical="top" wrapText="1"/>
    </xf>
    <xf numFmtId="164" fontId="2" fillId="0" borderId="6" xfId="0" applyNumberFormat="1" applyFont="1" applyBorder="1" applyAlignment="1" applyProtection="1">
      <alignment horizontal="center" vertical="top" wrapText="1"/>
    </xf>
    <xf numFmtId="164" fontId="2" fillId="0" borderId="2" xfId="0" applyNumberFormat="1" applyFont="1" applyBorder="1" applyAlignment="1" applyProtection="1">
      <alignment horizontal="center" vertical="top" wrapText="1"/>
    </xf>
    <xf numFmtId="0" fontId="2" fillId="0" borderId="6" xfId="0" applyFont="1" applyBorder="1" applyAlignment="1" applyProtection="1">
      <alignment horizontal="justify" vertical="top" wrapText="1"/>
    </xf>
    <xf numFmtId="0" fontId="2" fillId="0" borderId="2" xfId="0" applyFont="1" applyBorder="1" applyAlignment="1" applyProtection="1">
      <alignment horizontal="justify" vertical="top" wrapText="1"/>
    </xf>
    <xf numFmtId="0" fontId="2" fillId="0" borderId="5" xfId="0" quotePrefix="1" applyFont="1" applyBorder="1" applyAlignment="1" applyProtection="1">
      <alignment horizontal="left" wrapText="1"/>
    </xf>
    <xf numFmtId="0" fontId="2" fillId="0" borderId="7" xfId="0" quotePrefix="1" applyFont="1" applyBorder="1" applyAlignment="1" applyProtection="1">
      <alignment horizontal="left" wrapText="1"/>
    </xf>
    <xf numFmtId="0" fontId="2" fillId="0" borderId="26" xfId="0" quotePrefix="1" applyFont="1" applyBorder="1" applyAlignment="1" applyProtection="1">
      <alignment horizontal="left" wrapText="1"/>
    </xf>
    <xf numFmtId="0" fontId="2" fillId="0" borderId="6" xfId="0" quotePrefix="1" applyFont="1" applyBorder="1" applyAlignment="1" applyProtection="1">
      <alignment horizontal="left"/>
    </xf>
    <xf numFmtId="0" fontId="2" fillId="0" borderId="1" xfId="0" quotePrefix="1" applyFont="1" applyBorder="1" applyAlignment="1" applyProtection="1">
      <alignment horizontal="left"/>
    </xf>
    <xf numFmtId="0" fontId="2" fillId="0" borderId="2" xfId="0" quotePrefix="1" applyFont="1" applyBorder="1" applyAlignment="1" applyProtection="1">
      <alignment horizontal="left"/>
    </xf>
    <xf numFmtId="0" fontId="2" fillId="0" borderId="25" xfId="0" applyFont="1" applyBorder="1" applyAlignment="1" applyProtection="1">
      <alignment horizontal="left" vertical="top" wrapText="1"/>
    </xf>
    <xf numFmtId="0" fontId="2" fillId="0" borderId="12" xfId="0" applyFont="1" applyBorder="1" applyAlignment="1" applyProtection="1">
      <alignment horizontal="left" vertical="top" wrapText="1"/>
    </xf>
    <xf numFmtId="0" fontId="2" fillId="0" borderId="8" xfId="0" applyFont="1" applyBorder="1" applyAlignment="1" applyProtection="1">
      <alignment horizontal="justify" vertical="top" wrapText="1"/>
    </xf>
    <xf numFmtId="0" fontId="2" fillId="0" borderId="9" xfId="0" applyFont="1" applyBorder="1" applyAlignment="1" applyProtection="1">
      <alignment horizontal="left" vertical="top" wrapText="1"/>
    </xf>
    <xf numFmtId="0" fontId="2" fillId="0" borderId="11" xfId="0" applyFont="1" applyBorder="1" applyAlignment="1" applyProtection="1">
      <alignment horizontal="left" vertical="top" wrapText="1"/>
    </xf>
    <xf numFmtId="0" fontId="4" fillId="0" borderId="8" xfId="0" applyFont="1" applyBorder="1" applyAlignment="1" applyProtection="1">
      <alignment horizontal="left"/>
    </xf>
    <xf numFmtId="0" fontId="0" fillId="0" borderId="8" xfId="0" applyBorder="1" applyAlignment="1" applyProtection="1">
      <alignment horizontal="left"/>
    </xf>
    <xf numFmtId="0" fontId="0" fillId="0" borderId="8" xfId="0" applyBorder="1" applyAlignment="1" applyProtection="1">
      <alignment horizontal="left"/>
      <protection locked="0"/>
    </xf>
    <xf numFmtId="0" fontId="4" fillId="0" borderId="8" xfId="0" applyFont="1" applyBorder="1" applyAlignment="1" applyProtection="1">
      <alignment horizontal="left"/>
      <protection locked="0"/>
    </xf>
    <xf numFmtId="0" fontId="7" fillId="0" borderId="18" xfId="0" applyFont="1" applyBorder="1" applyAlignment="1" applyProtection="1">
      <alignment horizontal="center" wrapText="1"/>
    </xf>
    <xf numFmtId="0" fontId="53" fillId="0" borderId="0" xfId="0" applyFont="1" applyAlignment="1" applyProtection="1">
      <alignment horizontal="left" wrapText="1"/>
    </xf>
    <xf numFmtId="0" fontId="2" fillId="0" borderId="27" xfId="0" applyFont="1" applyBorder="1" applyAlignment="1">
      <alignment vertical="top" wrapText="1"/>
    </xf>
    <xf numFmtId="0" fontId="2" fillId="0" borderId="28" xfId="0" applyFont="1" applyBorder="1" applyAlignment="1">
      <alignment vertical="top" wrapText="1"/>
    </xf>
    <xf numFmtId="0" fontId="2" fillId="0" borderId="29" xfId="0" applyFont="1" applyBorder="1" applyAlignment="1">
      <alignment vertical="top" wrapText="1"/>
    </xf>
    <xf numFmtId="0" fontId="2" fillId="0" borderId="30" xfId="0" applyFont="1" applyFill="1" applyBorder="1" applyAlignment="1">
      <alignment vertical="top" wrapText="1"/>
    </xf>
    <xf numFmtId="0" fontId="2" fillId="0" borderId="36" xfId="0" applyFont="1" applyFill="1" applyBorder="1" applyAlignment="1">
      <alignment vertical="top" wrapText="1"/>
    </xf>
    <xf numFmtId="0" fontId="2" fillId="0" borderId="31" xfId="0" applyFont="1" applyFill="1" applyBorder="1" applyAlignment="1">
      <alignment vertical="top" wrapText="1"/>
    </xf>
    <xf numFmtId="0" fontId="2" fillId="0" borderId="16" xfId="0" applyFont="1" applyFill="1" applyBorder="1" applyAlignment="1">
      <alignment vertical="top" wrapText="1"/>
    </xf>
    <xf numFmtId="0" fontId="2" fillId="0" borderId="32" xfId="0" applyFont="1" applyFill="1" applyBorder="1" applyAlignment="1">
      <alignment vertical="top" wrapText="1"/>
    </xf>
    <xf numFmtId="0" fontId="2" fillId="0" borderId="17" xfId="0" applyFont="1" applyFill="1" applyBorder="1" applyAlignment="1">
      <alignment vertical="top" wrapText="1"/>
    </xf>
    <xf numFmtId="0" fontId="2" fillId="0" borderId="27" xfId="0" applyFont="1" applyBorder="1" applyAlignment="1" applyProtection="1">
      <alignment vertical="top" wrapText="1"/>
      <protection locked="0"/>
    </xf>
    <xf numFmtId="0" fontId="2" fillId="0" borderId="28" xfId="0" applyFont="1" applyBorder="1" applyAlignment="1" applyProtection="1">
      <alignment vertical="top" wrapText="1"/>
      <protection locked="0"/>
    </xf>
    <xf numFmtId="0" fontId="2" fillId="0" borderId="29" xfId="0" applyFont="1" applyBorder="1" applyAlignment="1" applyProtection="1">
      <alignment vertical="top" wrapText="1"/>
      <protection locked="0"/>
    </xf>
    <xf numFmtId="0" fontId="2" fillId="0" borderId="30" xfId="0" applyFont="1" applyBorder="1" applyAlignment="1">
      <alignment vertical="top" wrapText="1"/>
    </xf>
    <xf numFmtId="0" fontId="2" fillId="0" borderId="36" xfId="0" applyFont="1" applyBorder="1" applyAlignment="1">
      <alignment vertical="top" wrapText="1"/>
    </xf>
    <xf numFmtId="0" fontId="2" fillId="0" borderId="31" xfId="0" applyFont="1" applyBorder="1" applyAlignment="1">
      <alignment vertical="top" wrapText="1"/>
    </xf>
    <xf numFmtId="0" fontId="2" fillId="0" borderId="16" xfId="0" applyFont="1" applyBorder="1" applyAlignment="1">
      <alignment vertical="top" wrapText="1"/>
    </xf>
    <xf numFmtId="0" fontId="2" fillId="0" borderId="32" xfId="0" applyFont="1" applyBorder="1" applyAlignment="1">
      <alignment vertical="top" wrapText="1"/>
    </xf>
    <xf numFmtId="0" fontId="2" fillId="0" borderId="17" xfId="0" applyFont="1" applyBorder="1" applyAlignment="1">
      <alignment vertical="top" wrapText="1"/>
    </xf>
    <xf numFmtId="0" fontId="2" fillId="0" borderId="30" xfId="0" applyFont="1" applyBorder="1" applyAlignment="1" applyProtection="1">
      <alignment horizontal="center" vertical="top" wrapText="1"/>
    </xf>
    <xf numFmtId="0" fontId="2" fillId="0" borderId="37" xfId="0" applyFont="1" applyBorder="1" applyAlignment="1" applyProtection="1">
      <alignment horizontal="center" vertical="top" wrapText="1"/>
    </xf>
    <xf numFmtId="0" fontId="2" fillId="0" borderId="36" xfId="0" applyFont="1" applyBorder="1" applyAlignment="1" applyProtection="1">
      <alignment horizontal="center" vertical="top" wrapText="1"/>
    </xf>
    <xf numFmtId="0" fontId="2" fillId="0" borderId="32" xfId="0" applyFont="1" applyBorder="1" applyAlignment="1" applyProtection="1">
      <alignment horizontal="center" vertical="top" wrapText="1"/>
    </xf>
    <xf numFmtId="0" fontId="2" fillId="0" borderId="18" xfId="0" applyFont="1" applyBorder="1" applyAlignment="1" applyProtection="1">
      <alignment horizontal="center" vertical="top" wrapText="1"/>
    </xf>
    <xf numFmtId="0" fontId="2" fillId="0" borderId="17" xfId="0" applyFont="1" applyBorder="1" applyAlignment="1" applyProtection="1">
      <alignment horizontal="center" vertical="top" wrapText="1"/>
    </xf>
    <xf numFmtId="0" fontId="2" fillId="0" borderId="27" xfId="0" applyFont="1" applyBorder="1" applyAlignment="1" applyProtection="1">
      <alignment horizontal="center" vertical="top" wrapText="1"/>
    </xf>
    <xf numFmtId="0" fontId="2" fillId="0" borderId="29" xfId="0" applyFont="1" applyBorder="1" applyAlignment="1" applyProtection="1">
      <alignment horizontal="center" vertical="top" wrapText="1"/>
    </xf>
    <xf numFmtId="0" fontId="40" fillId="0" borderId="0" xfId="3" applyFont="1" applyAlignment="1" applyProtection="1">
      <alignment horizontal="center"/>
    </xf>
    <xf numFmtId="0" fontId="40" fillId="8" borderId="0" xfId="3" applyFont="1" applyFill="1" applyAlignment="1">
      <alignment horizontal="center"/>
    </xf>
    <xf numFmtId="0" fontId="54" fillId="0" borderId="0" xfId="0" applyFont="1" applyAlignment="1">
      <alignment horizontal="left" vertical="top" wrapText="1"/>
    </xf>
    <xf numFmtId="0" fontId="16" fillId="0" borderId="0" xfId="0" applyFont="1" applyFill="1" applyBorder="1" applyAlignment="1">
      <alignment horizontal="left" vertical="top" wrapText="1"/>
    </xf>
    <xf numFmtId="0" fontId="55" fillId="0" borderId="0" xfId="0" applyFont="1" applyFill="1" applyBorder="1" applyAlignment="1">
      <alignment horizontal="center" vertical="top" wrapText="1"/>
    </xf>
    <xf numFmtId="0" fontId="18" fillId="0" borderId="0" xfId="0" applyFont="1" applyFill="1" applyBorder="1" applyAlignment="1">
      <alignment horizontal="center" vertical="top" wrapText="1"/>
    </xf>
    <xf numFmtId="0" fontId="27" fillId="0" borderId="0" xfId="0" applyFont="1" applyFill="1" applyBorder="1" applyAlignment="1">
      <alignment horizontal="left" wrapText="1"/>
    </xf>
    <xf numFmtId="0" fontId="0" fillId="0" borderId="0" xfId="0" applyFill="1" applyBorder="1" applyAlignment="1">
      <alignment horizontal="left" vertical="top" wrapText="1"/>
    </xf>
    <xf numFmtId="0" fontId="26" fillId="0" borderId="0" xfId="0" applyFont="1" applyFill="1" applyBorder="1" applyAlignment="1">
      <alignment horizontal="left" vertical="top" wrapText="1"/>
    </xf>
    <xf numFmtId="0" fontId="27" fillId="0" borderId="0" xfId="0" applyFont="1" applyFill="1" applyBorder="1" applyAlignment="1">
      <alignment horizontal="left" vertical="top" wrapText="1"/>
    </xf>
    <xf numFmtId="172" fontId="46" fillId="0" borderId="0" xfId="0" applyNumberFormat="1" applyFont="1" applyFill="1" applyBorder="1" applyAlignment="1">
      <alignment horizontal="left" vertical="top" wrapText="1"/>
    </xf>
    <xf numFmtId="173" fontId="46" fillId="0" borderId="0" xfId="0" applyNumberFormat="1" applyFont="1" applyFill="1" applyBorder="1" applyAlignment="1">
      <alignment horizontal="left" vertical="top" wrapText="1"/>
    </xf>
    <xf numFmtId="173" fontId="46" fillId="0" borderId="0" xfId="0" applyNumberFormat="1" applyFont="1" applyFill="1" applyBorder="1" applyAlignment="1">
      <alignment horizontal="right" vertical="top" wrapText="1"/>
    </xf>
    <xf numFmtId="0" fontId="31" fillId="10" borderId="46" xfId="0" applyFont="1" applyFill="1" applyBorder="1" applyAlignment="1">
      <alignment horizontal="left" vertical="top" wrapText="1"/>
    </xf>
    <xf numFmtId="0" fontId="31" fillId="10" borderId="47" xfId="0" applyFont="1" applyFill="1" applyBorder="1" applyAlignment="1">
      <alignment horizontal="left" vertical="top" wrapText="1"/>
    </xf>
    <xf numFmtId="0" fontId="31" fillId="10" borderId="48" xfId="0" applyFont="1" applyFill="1" applyBorder="1" applyAlignment="1">
      <alignment horizontal="left" vertical="top" wrapText="1"/>
    </xf>
    <xf numFmtId="0" fontId="0" fillId="0" borderId="49" xfId="0" applyFill="1" applyBorder="1" applyAlignment="1">
      <alignment horizontal="left" vertical="top" wrapText="1"/>
    </xf>
    <xf numFmtId="0" fontId="0" fillId="0" borderId="47" xfId="0" applyFill="1" applyBorder="1" applyAlignment="1">
      <alignment horizontal="left" vertical="top" wrapText="1"/>
    </xf>
    <xf numFmtId="0" fontId="0" fillId="0" borderId="50" xfId="0" applyFill="1" applyBorder="1" applyAlignment="1">
      <alignment horizontal="left" vertical="top" wrapText="1"/>
    </xf>
    <xf numFmtId="0" fontId="0" fillId="0" borderId="51" xfId="0" applyFill="1" applyBorder="1" applyAlignment="1">
      <alignment horizontal="left" vertical="top" wrapText="1"/>
    </xf>
    <xf numFmtId="0" fontId="0" fillId="0" borderId="52" xfId="0" applyFill="1" applyBorder="1" applyAlignment="1">
      <alignment horizontal="left" vertical="top" wrapText="1"/>
    </xf>
    <xf numFmtId="0" fontId="0" fillId="0" borderId="53" xfId="0" applyFill="1" applyBorder="1" applyAlignment="1">
      <alignment horizontal="left" vertical="top" wrapText="1"/>
    </xf>
    <xf numFmtId="173" fontId="46" fillId="0" borderId="0" xfId="0" applyNumberFormat="1" applyFont="1" applyFill="1" applyBorder="1" applyAlignment="1">
      <alignment horizontal="left" vertical="center" wrapText="1"/>
    </xf>
    <xf numFmtId="0" fontId="6" fillId="0" borderId="0" xfId="0" applyFont="1" applyFill="1" applyBorder="1" applyAlignment="1">
      <alignment horizontal="left" vertical="top" wrapText="1"/>
    </xf>
    <xf numFmtId="0" fontId="0" fillId="0" borderId="46" xfId="0" applyFill="1" applyBorder="1" applyAlignment="1">
      <alignment horizontal="left" vertical="top" wrapText="1"/>
    </xf>
    <xf numFmtId="0" fontId="0" fillId="0" borderId="48" xfId="0" applyFill="1" applyBorder="1" applyAlignment="1">
      <alignment horizontal="left" vertical="top" wrapText="1"/>
    </xf>
    <xf numFmtId="0" fontId="32" fillId="0" borderId="54" xfId="0" applyFont="1" applyFill="1" applyBorder="1" applyAlignment="1">
      <alignment horizontal="left" vertical="top" wrapText="1"/>
    </xf>
    <xf numFmtId="0" fontId="32" fillId="0" borderId="55" xfId="0" applyFont="1" applyFill="1" applyBorder="1" applyAlignment="1">
      <alignment horizontal="left" vertical="top" wrapText="1"/>
    </xf>
    <xf numFmtId="0" fontId="32" fillId="0" borderId="56" xfId="0" applyFont="1" applyFill="1" applyBorder="1" applyAlignment="1">
      <alignment horizontal="left" vertical="top" wrapText="1"/>
    </xf>
    <xf numFmtId="0" fontId="0" fillId="0" borderId="54" xfId="0" applyFill="1" applyBorder="1" applyAlignment="1">
      <alignment horizontal="left" vertical="top" wrapText="1"/>
    </xf>
    <xf numFmtId="0" fontId="0" fillId="0" borderId="57" xfId="0" applyFill="1" applyBorder="1" applyAlignment="1">
      <alignment horizontal="left" vertical="top" wrapText="1"/>
    </xf>
    <xf numFmtId="0" fontId="0" fillId="0" borderId="58" xfId="0" applyFill="1" applyBorder="1" applyAlignment="1">
      <alignment horizontal="left" vertical="top" wrapText="1"/>
    </xf>
    <xf numFmtId="0" fontId="0" fillId="0" borderId="56" xfId="0" applyFill="1" applyBorder="1" applyAlignment="1">
      <alignment horizontal="left" vertical="top" wrapText="1"/>
    </xf>
    <xf numFmtId="0" fontId="0" fillId="0" borderId="55" xfId="0" applyFill="1" applyBorder="1" applyAlignment="1">
      <alignment horizontal="left" vertical="top" wrapText="1"/>
    </xf>
    <xf numFmtId="0" fontId="0" fillId="0" borderId="59" xfId="0" applyFill="1" applyBorder="1" applyAlignment="1">
      <alignment horizontal="left" vertical="top" wrapText="1"/>
    </xf>
    <xf numFmtId="0" fontId="0" fillId="0" borderId="60" xfId="0" applyFill="1" applyBorder="1" applyAlignment="1">
      <alignment horizontal="left" vertical="top" wrapText="1"/>
    </xf>
    <xf numFmtId="0" fontId="0" fillId="0" borderId="61" xfId="0" applyFill="1" applyBorder="1" applyAlignment="1">
      <alignment horizontal="left" vertical="top" wrapText="1"/>
    </xf>
    <xf numFmtId="0" fontId="34" fillId="10" borderId="46" xfId="0" applyFont="1" applyFill="1" applyBorder="1" applyAlignment="1">
      <alignment horizontal="left" vertical="top" wrapText="1"/>
    </xf>
    <xf numFmtId="0" fontId="34" fillId="10" borderId="47" xfId="0" applyFont="1" applyFill="1" applyBorder="1" applyAlignment="1">
      <alignment horizontal="left" vertical="top" wrapText="1"/>
    </xf>
    <xf numFmtId="0" fontId="34" fillId="10" borderId="48" xfId="0" applyFont="1" applyFill="1" applyBorder="1" applyAlignment="1">
      <alignment horizontal="left" vertical="top" wrapText="1"/>
    </xf>
    <xf numFmtId="0" fontId="35" fillId="0" borderId="46" xfId="0" applyFont="1" applyFill="1" applyBorder="1" applyAlignment="1">
      <alignment horizontal="left" vertical="center" wrapText="1"/>
    </xf>
    <xf numFmtId="0" fontId="35" fillId="0" borderId="47" xfId="0" applyFont="1" applyFill="1" applyBorder="1" applyAlignment="1">
      <alignment horizontal="left" vertical="center" wrapText="1"/>
    </xf>
    <xf numFmtId="0" fontId="35" fillId="0" borderId="48" xfId="0" applyFont="1" applyFill="1" applyBorder="1" applyAlignment="1">
      <alignment horizontal="left" vertical="center" wrapText="1"/>
    </xf>
    <xf numFmtId="0" fontId="35" fillId="0" borderId="46" xfId="0" applyFont="1" applyFill="1" applyBorder="1" applyAlignment="1">
      <alignment horizontal="left" vertical="top" wrapText="1"/>
    </xf>
    <xf numFmtId="0" fontId="35" fillId="0" borderId="48" xfId="0" applyFont="1" applyFill="1" applyBorder="1" applyAlignment="1">
      <alignment horizontal="left" vertical="top" wrapText="1"/>
    </xf>
    <xf numFmtId="0" fontId="35" fillId="0" borderId="47" xfId="0" applyFont="1" applyFill="1" applyBorder="1" applyAlignment="1">
      <alignment horizontal="left" vertical="top" wrapText="1"/>
    </xf>
    <xf numFmtId="171" fontId="48" fillId="0" borderId="46" xfId="0" applyNumberFormat="1" applyFont="1" applyFill="1" applyBorder="1" applyAlignment="1">
      <alignment horizontal="right" vertical="top" wrapText="1"/>
    </xf>
    <xf numFmtId="171" fontId="48" fillId="0" borderId="48" xfId="0" applyNumberFormat="1" applyFont="1" applyFill="1" applyBorder="1" applyAlignment="1">
      <alignment horizontal="right" vertical="top" wrapText="1"/>
    </xf>
    <xf numFmtId="171" fontId="48" fillId="0" borderId="47" xfId="0" applyNumberFormat="1" applyFont="1" applyFill="1" applyBorder="1" applyAlignment="1">
      <alignment horizontal="right" vertical="top" wrapText="1"/>
    </xf>
    <xf numFmtId="0" fontId="36" fillId="0" borderId="46" xfId="0" applyFont="1" applyFill="1" applyBorder="1" applyAlignment="1">
      <alignment horizontal="right" vertical="top" wrapText="1"/>
    </xf>
    <xf numFmtId="0" fontId="36" fillId="0" borderId="48" xfId="0" applyFont="1" applyFill="1" applyBorder="1" applyAlignment="1">
      <alignment horizontal="right" vertical="top" wrapText="1"/>
    </xf>
    <xf numFmtId="0" fontId="36" fillId="0" borderId="47" xfId="0" applyFont="1" applyFill="1" applyBorder="1" applyAlignment="1">
      <alignment horizontal="right" vertical="top" wrapText="1"/>
    </xf>
    <xf numFmtId="0" fontId="32" fillId="10" borderId="46" xfId="0" applyFont="1" applyFill="1" applyBorder="1" applyAlignment="1">
      <alignment horizontal="left" vertical="top" wrapText="1"/>
    </xf>
    <xf numFmtId="0" fontId="32" fillId="10" borderId="47" xfId="0" applyFont="1" applyFill="1" applyBorder="1" applyAlignment="1">
      <alignment horizontal="left" vertical="top" wrapText="1"/>
    </xf>
    <xf numFmtId="0" fontId="32" fillId="10" borderId="48" xfId="0" applyFont="1" applyFill="1" applyBorder="1" applyAlignment="1">
      <alignment horizontal="left" vertical="top" wrapText="1"/>
    </xf>
    <xf numFmtId="171" fontId="49" fillId="9" borderId="46" xfId="0" applyNumberFormat="1" applyFont="1" applyFill="1" applyBorder="1" applyAlignment="1">
      <alignment horizontal="left" vertical="top" wrapText="1"/>
    </xf>
    <xf numFmtId="171" fontId="49" fillId="9" borderId="48" xfId="0" applyNumberFormat="1" applyFont="1" applyFill="1" applyBorder="1" applyAlignment="1">
      <alignment horizontal="left" vertical="top" wrapText="1"/>
    </xf>
    <xf numFmtId="171" fontId="49" fillId="9" borderId="46" xfId="0" applyNumberFormat="1" applyFont="1" applyFill="1" applyBorder="1" applyAlignment="1">
      <alignment horizontal="right" vertical="top" wrapText="1"/>
    </xf>
    <xf numFmtId="171" fontId="49" fillId="9" borderId="48" xfId="0" applyNumberFormat="1" applyFont="1" applyFill="1" applyBorder="1" applyAlignment="1">
      <alignment horizontal="right" vertical="top" wrapText="1"/>
    </xf>
    <xf numFmtId="171" fontId="49" fillId="9" borderId="47" xfId="0" applyNumberFormat="1" applyFont="1" applyFill="1" applyBorder="1" applyAlignment="1">
      <alignment horizontal="right" vertical="top" wrapText="1"/>
    </xf>
    <xf numFmtId="0" fontId="0" fillId="0" borderId="62" xfId="0" applyFill="1" applyBorder="1" applyAlignment="1">
      <alignment horizontal="left" vertical="top" wrapText="1"/>
    </xf>
    <xf numFmtId="0" fontId="0" fillId="0" borderId="63" xfId="0" applyFill="1" applyBorder="1" applyAlignment="1">
      <alignment horizontal="left" vertical="top" wrapText="1"/>
    </xf>
    <xf numFmtId="0" fontId="0" fillId="0" borderId="64" xfId="0" applyFill="1" applyBorder="1" applyAlignment="1">
      <alignment horizontal="left" vertical="top" wrapText="1"/>
    </xf>
    <xf numFmtId="0" fontId="0" fillId="0" borderId="65" xfId="0" applyFill="1" applyBorder="1" applyAlignment="1">
      <alignment horizontal="left" vertical="top" wrapText="1"/>
    </xf>
    <xf numFmtId="0" fontId="0" fillId="0" borderId="66" xfId="0" applyFill="1" applyBorder="1" applyAlignment="1">
      <alignment horizontal="left" vertical="top" wrapText="1"/>
    </xf>
    <xf numFmtId="0" fontId="0" fillId="0" borderId="67" xfId="0" applyFill="1" applyBorder="1" applyAlignment="1">
      <alignment horizontal="left" vertical="top" wrapText="1"/>
    </xf>
    <xf numFmtId="0" fontId="0" fillId="0" borderId="68" xfId="0" applyFill="1" applyBorder="1" applyAlignment="1">
      <alignment horizontal="left" vertical="top" wrapText="1"/>
    </xf>
    <xf numFmtId="0" fontId="33" fillId="0" borderId="69" xfId="0" applyFont="1" applyFill="1" applyBorder="1" applyAlignment="1">
      <alignment horizontal="left" vertical="top" wrapText="1"/>
    </xf>
    <xf numFmtId="0" fontId="33" fillId="0" borderId="67" xfId="0" applyFont="1" applyFill="1" applyBorder="1" applyAlignment="1">
      <alignment horizontal="left" vertical="top" wrapText="1"/>
    </xf>
    <xf numFmtId="0" fontId="33" fillId="0" borderId="70" xfId="0" applyFont="1" applyFill="1" applyBorder="1" applyAlignment="1">
      <alignment horizontal="left" vertical="top" wrapText="1"/>
    </xf>
    <xf numFmtId="0" fontId="32" fillId="10" borderId="46" xfId="0" applyFont="1" applyFill="1" applyBorder="1" applyAlignment="1">
      <alignment horizontal="center" vertical="top" wrapText="1"/>
    </xf>
    <xf numFmtId="0" fontId="32" fillId="10" borderId="47" xfId="0" applyFont="1" applyFill="1" applyBorder="1" applyAlignment="1">
      <alignment horizontal="center" vertical="top" wrapText="1"/>
    </xf>
    <xf numFmtId="0" fontId="32" fillId="10" borderId="48" xfId="0" applyFont="1" applyFill="1" applyBorder="1" applyAlignment="1">
      <alignment horizontal="center" vertical="top" wrapText="1"/>
    </xf>
    <xf numFmtId="0" fontId="33" fillId="0" borderId="46" xfId="0" applyFont="1" applyFill="1" applyBorder="1" applyAlignment="1">
      <alignment horizontal="left" vertical="top" wrapText="1"/>
    </xf>
    <xf numFmtId="0" fontId="33" fillId="0" borderId="50" xfId="0" applyFont="1" applyFill="1" applyBorder="1" applyAlignment="1">
      <alignment horizontal="left" vertical="top" wrapText="1"/>
    </xf>
    <xf numFmtId="0" fontId="33" fillId="0" borderId="47" xfId="0" applyFont="1" applyFill="1" applyBorder="1" applyAlignment="1">
      <alignment horizontal="left" vertical="top" wrapText="1"/>
    </xf>
    <xf numFmtId="0" fontId="0" fillId="0" borderId="71" xfId="0" applyFill="1" applyBorder="1" applyAlignment="1">
      <alignment horizontal="left" vertical="top" wrapText="1"/>
    </xf>
    <xf numFmtId="0" fontId="0" fillId="0" borderId="72" xfId="0" applyFill="1" applyBorder="1" applyAlignment="1">
      <alignment horizontal="left" vertical="top" wrapText="1"/>
    </xf>
    <xf numFmtId="0" fontId="33" fillId="0" borderId="48" xfId="0" applyFont="1" applyFill="1" applyBorder="1" applyAlignment="1">
      <alignment horizontal="left" vertical="top" wrapText="1"/>
    </xf>
    <xf numFmtId="0" fontId="33" fillId="0" borderId="63" xfId="0" applyFont="1" applyFill="1" applyBorder="1" applyAlignment="1">
      <alignment horizontal="center" vertical="top" wrapText="1"/>
    </xf>
    <xf numFmtId="0" fontId="33" fillId="0" borderId="64" xfId="0" applyFont="1" applyFill="1" applyBorder="1" applyAlignment="1">
      <alignment horizontal="center" vertical="top" wrapText="1"/>
    </xf>
    <xf numFmtId="0" fontId="33" fillId="0" borderId="65" xfId="0" applyFont="1" applyFill="1" applyBorder="1" applyAlignment="1">
      <alignment horizontal="center" vertical="top" wrapText="1"/>
    </xf>
    <xf numFmtId="0" fontId="33" fillId="0" borderId="71" xfId="0" applyFont="1" applyFill="1" applyBorder="1" applyAlignment="1">
      <alignment horizontal="center" vertical="top" wrapText="1"/>
    </xf>
    <xf numFmtId="0" fontId="33" fillId="0" borderId="0" xfId="0" applyFont="1" applyFill="1" applyBorder="1" applyAlignment="1">
      <alignment horizontal="center" vertical="top" wrapText="1"/>
    </xf>
    <xf numFmtId="0" fontId="33" fillId="0" borderId="72" xfId="0" applyFont="1" applyFill="1" applyBorder="1" applyAlignment="1">
      <alignment horizontal="center" vertical="top" wrapText="1"/>
    </xf>
    <xf numFmtId="0" fontId="33" fillId="0" borderId="66" xfId="0" applyFont="1" applyFill="1" applyBorder="1" applyAlignment="1">
      <alignment horizontal="center" vertical="top" wrapText="1"/>
    </xf>
    <xf numFmtId="0" fontId="33" fillId="0" borderId="67" xfId="0" applyFont="1" applyFill="1" applyBorder="1" applyAlignment="1">
      <alignment horizontal="center" vertical="top" wrapText="1"/>
    </xf>
    <xf numFmtId="0" fontId="33" fillId="0" borderId="68" xfId="0" applyFont="1" applyFill="1" applyBorder="1" applyAlignment="1">
      <alignment horizontal="center" vertical="top" wrapText="1"/>
    </xf>
    <xf numFmtId="0" fontId="33" fillId="0" borderId="63" xfId="0" applyFont="1" applyFill="1" applyBorder="1" applyAlignment="1">
      <alignment horizontal="left" vertical="top" wrapText="1"/>
    </xf>
    <xf numFmtId="0" fontId="33" fillId="0" borderId="65" xfId="0" applyFont="1" applyFill="1" applyBorder="1" applyAlignment="1">
      <alignment horizontal="left" vertical="top" wrapText="1"/>
    </xf>
    <xf numFmtId="0" fontId="33" fillId="0" borderId="71" xfId="0" applyFont="1" applyFill="1" applyBorder="1" applyAlignment="1">
      <alignment horizontal="left" vertical="top" wrapText="1"/>
    </xf>
    <xf numFmtId="0" fontId="33" fillId="0" borderId="72" xfId="0" applyFont="1" applyFill="1" applyBorder="1" applyAlignment="1">
      <alignment horizontal="left" vertical="top" wrapText="1"/>
    </xf>
    <xf numFmtId="0" fontId="33" fillId="0" borderId="66" xfId="0" applyFont="1" applyFill="1" applyBorder="1" applyAlignment="1">
      <alignment horizontal="left" vertical="top" wrapText="1"/>
    </xf>
    <xf numFmtId="0" fontId="33" fillId="0" borderId="68" xfId="0" applyFont="1" applyFill="1" applyBorder="1" applyAlignment="1">
      <alignment horizontal="left" vertical="top" wrapText="1"/>
    </xf>
    <xf numFmtId="0" fontId="0" fillId="0" borderId="73" xfId="0" applyFill="1" applyBorder="1" applyAlignment="1">
      <alignment horizontal="left" vertical="top" wrapText="1"/>
    </xf>
    <xf numFmtId="0" fontId="32" fillId="0" borderId="46" xfId="0" applyFont="1" applyFill="1" applyBorder="1" applyAlignment="1">
      <alignment horizontal="left" vertical="top" wrapText="1"/>
    </xf>
    <xf numFmtId="0" fontId="32" fillId="0" borderId="47" xfId="0" applyFont="1" applyFill="1" applyBorder="1" applyAlignment="1">
      <alignment horizontal="left" vertical="top" wrapText="1"/>
    </xf>
    <xf numFmtId="0" fontId="32" fillId="0" borderId="48" xfId="0" applyFont="1" applyFill="1" applyBorder="1" applyAlignment="1">
      <alignment horizontal="left" vertical="top" wrapText="1"/>
    </xf>
    <xf numFmtId="0" fontId="56" fillId="0" borderId="0" xfId="0" applyFont="1" applyFill="1" applyBorder="1" applyAlignment="1">
      <alignment horizontal="left" vertical="top" wrapText="1"/>
    </xf>
    <xf numFmtId="0" fontId="18" fillId="0" borderId="0" xfId="0" applyFont="1" applyFill="1" applyBorder="1" applyAlignment="1">
      <alignment horizontal="center" vertical="top"/>
    </xf>
    <xf numFmtId="0" fontId="0" fillId="0" borderId="0" xfId="0" applyFill="1" applyBorder="1" applyAlignment="1">
      <alignment horizontal="left" vertical="top"/>
    </xf>
    <xf numFmtId="0" fontId="0" fillId="0" borderId="0" xfId="0" applyFill="1" applyBorder="1" applyAlignment="1">
      <alignment horizontal="center" vertical="top"/>
    </xf>
    <xf numFmtId="0" fontId="15" fillId="0" borderId="0" xfId="0" applyFont="1" applyFill="1" applyBorder="1" applyAlignment="1">
      <alignment horizontal="center" vertical="top"/>
    </xf>
    <xf numFmtId="0" fontId="7" fillId="11" borderId="0" xfId="0" applyFont="1" applyFill="1" applyAlignment="1">
      <alignment horizontal="left" wrapText="1"/>
    </xf>
    <xf numFmtId="0" fontId="4" fillId="0" borderId="7" xfId="0" applyFont="1" applyBorder="1" applyAlignment="1">
      <alignment horizontal="left"/>
    </xf>
    <xf numFmtId="0" fontId="4" fillId="0" borderId="0" xfId="0" applyFont="1" applyAlignment="1">
      <alignment horizontal="center"/>
    </xf>
    <xf numFmtId="0" fontId="5" fillId="0" borderId="0" xfId="0" applyFont="1" applyAlignment="1">
      <alignment horizontal="center"/>
    </xf>
  </cellXfs>
  <cellStyles count="5">
    <cellStyle name="Currency" xfId="1" builtinId="4"/>
    <cellStyle name="Currency 2" xfId="2"/>
    <cellStyle name="Normal" xfId="0" builtinId="0"/>
    <cellStyle name="Normal 2" xfId="3"/>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87</xdr:row>
      <xdr:rowOff>0</xdr:rowOff>
    </xdr:from>
    <xdr:to>
      <xdr:col>12</xdr:col>
      <xdr:colOff>466725</xdr:colOff>
      <xdr:row>177</xdr:row>
      <xdr:rowOff>314325</xdr:rowOff>
    </xdr:to>
    <xdr:pic>
      <xdr:nvPicPr>
        <xdr:cNvPr id="1058"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0660975"/>
          <a:ext cx="6162675" cy="9991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7"/>
  <sheetViews>
    <sheetView topLeftCell="A13" zoomScaleNormal="100" zoomScaleSheetLayoutView="100" workbookViewId="0">
      <selection activeCell="B1" sqref="B1:E1"/>
    </sheetView>
  </sheetViews>
  <sheetFormatPr defaultColWidth="9.140625" defaultRowHeight="14.25"/>
  <cols>
    <col min="1" max="1" width="6.140625" style="22" customWidth="1"/>
    <col min="2" max="2" width="27.5703125" style="22" customWidth="1"/>
    <col min="3" max="3" width="31.28515625" style="22" customWidth="1"/>
    <col min="4" max="4" width="11.5703125" style="22" customWidth="1"/>
    <col min="5" max="18" width="9.140625" style="22"/>
    <col min="19" max="19" width="0" style="22" hidden="1" customWidth="1"/>
    <col min="20" max="16384" width="9.140625" style="22"/>
  </cols>
  <sheetData>
    <row r="1" spans="2:19" ht="79.5" customHeight="1">
      <c r="B1" s="341" t="s">
        <v>508</v>
      </c>
      <c r="C1" s="341"/>
      <c r="D1" s="341"/>
      <c r="E1" s="341"/>
    </row>
    <row r="2" spans="2:19">
      <c r="B2" s="40"/>
      <c r="C2" s="40"/>
      <c r="D2" s="40"/>
      <c r="E2" s="40"/>
    </row>
    <row r="3" spans="2:19" ht="15">
      <c r="B3" s="337">
        <v>2027</v>
      </c>
      <c r="C3" s="342" t="s">
        <v>126</v>
      </c>
      <c r="D3" s="342"/>
      <c r="E3" s="342"/>
      <c r="F3" s="342"/>
    </row>
    <row r="4" spans="2:19">
      <c r="B4" s="340" t="s">
        <v>110</v>
      </c>
      <c r="C4" s="340"/>
      <c r="D4" s="340"/>
      <c r="E4" s="340"/>
      <c r="F4" s="24"/>
      <c r="S4" s="22" t="s">
        <v>133</v>
      </c>
    </row>
    <row r="5" spans="2:19">
      <c r="B5" s="40"/>
      <c r="C5" s="40"/>
      <c r="D5" s="40"/>
      <c r="E5" s="40"/>
      <c r="S5" s="22" t="s">
        <v>134</v>
      </c>
    </row>
    <row r="6" spans="2:19" ht="32.25" customHeight="1">
      <c r="B6" s="40" t="s">
        <v>116</v>
      </c>
      <c r="C6" s="220"/>
      <c r="D6" s="72" t="s">
        <v>123</v>
      </c>
      <c r="E6" s="108"/>
      <c r="S6" s="22" t="s">
        <v>135</v>
      </c>
    </row>
    <row r="7" spans="2:19">
      <c r="B7" s="40"/>
      <c r="C7" s="94"/>
      <c r="D7" s="40"/>
      <c r="E7" s="40"/>
      <c r="S7" s="22" t="s">
        <v>136</v>
      </c>
    </row>
    <row r="8" spans="2:19">
      <c r="B8" s="40"/>
      <c r="C8" s="40"/>
      <c r="D8" s="40"/>
      <c r="E8" s="40"/>
    </row>
    <row r="9" spans="2:19">
      <c r="B9" s="40" t="s">
        <v>125</v>
      </c>
      <c r="C9" s="221"/>
      <c r="D9" s="40"/>
      <c r="E9" s="40"/>
    </row>
    <row r="10" spans="2:19">
      <c r="B10" s="40"/>
      <c r="C10" s="40"/>
      <c r="D10" s="40"/>
      <c r="E10" s="40"/>
    </row>
    <row r="11" spans="2:19">
      <c r="B11" s="40"/>
      <c r="C11" s="40"/>
      <c r="D11" s="40"/>
      <c r="E11" s="40"/>
    </row>
    <row r="12" spans="2:19">
      <c r="B12" s="40" t="s">
        <v>114</v>
      </c>
      <c r="C12" s="26"/>
      <c r="D12" s="40"/>
      <c r="E12" s="40"/>
    </row>
    <row r="13" spans="2:19">
      <c r="B13" s="40"/>
      <c r="C13" s="40"/>
      <c r="D13" s="40"/>
      <c r="E13" s="40"/>
    </row>
    <row r="14" spans="2:19">
      <c r="B14" s="41" t="s">
        <v>101</v>
      </c>
      <c r="C14" s="26"/>
      <c r="D14" s="40"/>
      <c r="E14" s="40"/>
    </row>
    <row r="15" spans="2:19">
      <c r="B15" s="40"/>
      <c r="C15" s="40"/>
      <c r="D15" s="40"/>
      <c r="E15" s="40"/>
    </row>
    <row r="16" spans="2:19">
      <c r="B16" s="40" t="s">
        <v>130</v>
      </c>
      <c r="C16" s="26"/>
      <c r="D16" s="40"/>
      <c r="E16" s="40"/>
    </row>
    <row r="17" spans="2:5">
      <c r="B17" s="120" t="s">
        <v>289</v>
      </c>
      <c r="C17" s="26"/>
      <c r="D17" s="40"/>
      <c r="E17" s="40"/>
    </row>
    <row r="18" spans="2:5">
      <c r="B18" s="40"/>
      <c r="C18" s="40"/>
      <c r="D18" s="40"/>
      <c r="E18" s="40"/>
    </row>
    <row r="19" spans="2:5">
      <c r="B19" s="41" t="s">
        <v>504</v>
      </c>
      <c r="C19" s="222"/>
      <c r="D19" s="95" t="s">
        <v>505</v>
      </c>
      <c r="E19" s="40"/>
    </row>
    <row r="20" spans="2:5">
      <c r="B20" s="93"/>
      <c r="C20" s="94"/>
      <c r="D20" s="95" t="s">
        <v>506</v>
      </c>
      <c r="E20" s="40"/>
    </row>
    <row r="21" spans="2:5" ht="27.75" customHeight="1">
      <c r="B21" s="41" t="s">
        <v>132</v>
      </c>
      <c r="C21" s="222"/>
      <c r="D21" s="40"/>
      <c r="E21" s="40"/>
    </row>
    <row r="22" spans="2:5">
      <c r="B22" s="40"/>
      <c r="C22" s="40"/>
      <c r="D22" s="40"/>
      <c r="E22" s="40"/>
    </row>
    <row r="23" spans="2:5">
      <c r="B23" s="40" t="s">
        <v>102</v>
      </c>
      <c r="C23" s="26"/>
      <c r="D23" s="40"/>
      <c r="E23" s="40"/>
    </row>
    <row r="24" spans="2:5">
      <c r="B24" s="40"/>
      <c r="C24" s="40"/>
      <c r="D24" s="40"/>
      <c r="E24" s="40"/>
    </row>
    <row r="25" spans="2:5">
      <c r="B25" s="40"/>
      <c r="C25" s="26"/>
      <c r="D25" s="40"/>
      <c r="E25" s="40"/>
    </row>
    <row r="26" spans="2:5">
      <c r="B26" s="40"/>
      <c r="C26" s="40"/>
      <c r="D26" s="40"/>
      <c r="E26" s="40"/>
    </row>
    <row r="27" spans="2:5">
      <c r="B27" s="40" t="s">
        <v>103</v>
      </c>
      <c r="C27" s="26"/>
      <c r="D27" s="40"/>
      <c r="E27" s="40"/>
    </row>
    <row r="28" spans="2:5">
      <c r="B28" s="40"/>
      <c r="C28" s="190"/>
      <c r="D28" s="40"/>
      <c r="E28" s="40"/>
    </row>
    <row r="29" spans="2:5">
      <c r="B29" s="40" t="s">
        <v>291</v>
      </c>
      <c r="C29" s="26"/>
      <c r="D29" s="40"/>
      <c r="E29" s="40"/>
    </row>
    <row r="30" spans="2:5">
      <c r="B30" s="40"/>
      <c r="C30" s="40"/>
      <c r="D30" s="40"/>
      <c r="E30" s="40"/>
    </row>
    <row r="31" spans="2:5">
      <c r="B31" s="40" t="s">
        <v>277</v>
      </c>
      <c r="C31" s="26"/>
      <c r="D31" s="40"/>
      <c r="E31" s="40"/>
    </row>
    <row r="32" spans="2:5">
      <c r="B32" s="40"/>
      <c r="C32" s="40"/>
      <c r="D32" s="40"/>
      <c r="E32" s="40"/>
    </row>
    <row r="33" spans="2:5">
      <c r="B33" s="40" t="s">
        <v>115</v>
      </c>
      <c r="C33" s="26"/>
      <c r="D33" s="40"/>
      <c r="E33" s="40"/>
    </row>
    <row r="34" spans="2:5">
      <c r="B34" s="40"/>
      <c r="C34" s="40"/>
      <c r="D34" s="40"/>
      <c r="E34" s="40"/>
    </row>
    <row r="35" spans="2:5">
      <c r="B35" s="40" t="s">
        <v>104</v>
      </c>
      <c r="C35" s="26"/>
      <c r="D35" s="40"/>
      <c r="E35" s="40"/>
    </row>
    <row r="36" spans="2:5">
      <c r="B36" s="40"/>
      <c r="C36" s="40"/>
      <c r="D36" s="40"/>
      <c r="E36" s="40"/>
    </row>
    <row r="37" spans="2:5" ht="45" customHeight="1">
      <c r="B37" s="40"/>
      <c r="C37" s="40"/>
      <c r="D37" s="40"/>
      <c r="E37" s="40"/>
    </row>
  </sheetData>
  <sheetProtection algorithmName="SHA-512" hashValue="+Z2A4HRADv5a7xSmgeB557KK6BGZqoH/jUfwP2es0A7d+lBf9fcNouC0HLg4ZVJ+tgbyP62YYIYzFddlXt5JvA==" saltValue="1SnHzvA2fYnhmcBFft5Vjw==" spinCount="100000" sheet="1"/>
  <mergeCells count="3">
    <mergeCell ref="B4:E4"/>
    <mergeCell ref="B1:E1"/>
    <mergeCell ref="C3:F3"/>
  </mergeCells>
  <dataValidations count="1">
    <dataValidation type="list" showInputMessage="1" showErrorMessage="1" sqref="S8 C16">
      <formula1>$S$5:$S$7</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0"/>
  <sheetViews>
    <sheetView tabSelected="1" zoomScaleNormal="100" workbookViewId="0">
      <selection activeCell="D13" sqref="D13"/>
    </sheetView>
  </sheetViews>
  <sheetFormatPr defaultRowHeight="12.75"/>
  <cols>
    <col min="1" max="1" width="3.42578125" customWidth="1"/>
    <col min="2" max="2" width="12" customWidth="1"/>
    <col min="3" max="3" width="30.85546875" customWidth="1"/>
    <col min="4" max="4" width="12" customWidth="1"/>
    <col min="5" max="5" width="11.42578125" customWidth="1"/>
    <col min="6" max="6" width="12.5703125" customWidth="1"/>
  </cols>
  <sheetData>
    <row r="1" spans="1:7" ht="31.5" customHeight="1">
      <c r="A1" s="561" t="s">
        <v>512</v>
      </c>
      <c r="B1" s="561"/>
      <c r="C1" s="561"/>
      <c r="D1" s="561"/>
      <c r="E1" s="561"/>
      <c r="F1" s="561"/>
      <c r="G1" s="561"/>
    </row>
    <row r="3" spans="1:7">
      <c r="C3" s="114">
        <f>'Cover Sheet'!B3</f>
        <v>2027</v>
      </c>
      <c r="D3" s="116" t="s">
        <v>124</v>
      </c>
      <c r="E3" s="117"/>
      <c r="F3" s="117"/>
      <c r="G3" s="117"/>
    </row>
    <row r="4" spans="1:7" ht="18.600000000000001" customHeight="1">
      <c r="A4" s="563" t="s">
        <v>281</v>
      </c>
      <c r="B4" s="564"/>
      <c r="C4" s="564"/>
      <c r="D4" s="564"/>
      <c r="E4" s="564"/>
      <c r="F4" s="564"/>
      <c r="G4" s="564"/>
    </row>
    <row r="5" spans="1:7" ht="12.75" customHeight="1">
      <c r="B5" s="97"/>
      <c r="C5" s="98"/>
      <c r="D5" s="98"/>
      <c r="E5" s="98"/>
      <c r="F5" s="98"/>
    </row>
    <row r="6" spans="1:7" ht="18.600000000000001" customHeight="1">
      <c r="A6" s="110"/>
      <c r="B6" s="115" t="s">
        <v>119</v>
      </c>
      <c r="C6" s="111">
        <f>'Cover Sheet'!C6</f>
        <v>0</v>
      </c>
      <c r="D6" s="115" t="s">
        <v>118</v>
      </c>
      <c r="E6" s="562">
        <f>'Cover Sheet'!C9</f>
        <v>0</v>
      </c>
      <c r="F6" s="562"/>
      <c r="G6" s="110"/>
    </row>
    <row r="7" spans="1:7" ht="15" customHeight="1">
      <c r="A7" s="110"/>
      <c r="B7" s="110"/>
      <c r="C7" s="112"/>
      <c r="D7" s="110"/>
      <c r="E7" s="113"/>
      <c r="F7" s="110"/>
      <c r="G7" s="110"/>
    </row>
    <row r="8" spans="1:7" ht="13.35" customHeight="1">
      <c r="A8" s="9"/>
      <c r="B8" s="4"/>
      <c r="C8" s="5"/>
      <c r="D8" s="45">
        <v>-1</v>
      </c>
      <c r="E8" s="12" t="s">
        <v>49</v>
      </c>
      <c r="F8" s="12" t="s">
        <v>50</v>
      </c>
      <c r="G8" s="12" t="s">
        <v>51</v>
      </c>
    </row>
    <row r="9" spans="1:7" ht="13.35" customHeight="1">
      <c r="A9" s="6"/>
      <c r="B9" s="13"/>
      <c r="C9" s="1"/>
      <c r="D9" s="14" t="s">
        <v>0</v>
      </c>
      <c r="E9" s="14" t="s">
        <v>4</v>
      </c>
      <c r="F9" s="15" t="s">
        <v>8</v>
      </c>
      <c r="G9" s="15"/>
    </row>
    <row r="10" spans="1:7" ht="13.35" customHeight="1">
      <c r="A10" s="6"/>
      <c r="B10" s="13"/>
      <c r="C10" s="1"/>
      <c r="D10" s="16" t="s">
        <v>1</v>
      </c>
      <c r="E10" s="16" t="s">
        <v>5</v>
      </c>
      <c r="F10" s="17" t="s">
        <v>9</v>
      </c>
      <c r="G10" s="17"/>
    </row>
    <row r="11" spans="1:7" ht="13.35" customHeight="1">
      <c r="A11" s="6" t="s">
        <v>54</v>
      </c>
      <c r="B11" s="18"/>
      <c r="C11" s="1"/>
      <c r="D11" s="16" t="s">
        <v>2</v>
      </c>
      <c r="E11" s="16" t="s">
        <v>6</v>
      </c>
      <c r="F11" s="6"/>
      <c r="G11" s="7"/>
    </row>
    <row r="12" spans="1:7" ht="13.35" customHeight="1">
      <c r="A12" s="8"/>
      <c r="B12" s="10"/>
      <c r="C12" s="10"/>
      <c r="D12" s="19" t="s">
        <v>3</v>
      </c>
      <c r="E12" s="19" t="s">
        <v>7</v>
      </c>
      <c r="F12" s="11" t="s">
        <v>10</v>
      </c>
      <c r="G12" s="20" t="s">
        <v>11</v>
      </c>
    </row>
    <row r="13" spans="1:7" ht="13.35" customHeight="1">
      <c r="A13" s="200">
        <v>1</v>
      </c>
      <c r="B13" s="200" t="s">
        <v>12</v>
      </c>
      <c r="C13" s="201" t="s">
        <v>55</v>
      </c>
      <c r="D13" s="215"/>
      <c r="E13" s="215"/>
      <c r="F13" s="215"/>
      <c r="G13" s="215"/>
    </row>
    <row r="14" spans="1:7" ht="13.35" customHeight="1">
      <c r="A14" s="202"/>
      <c r="B14" s="202"/>
      <c r="C14" s="201" t="s">
        <v>56</v>
      </c>
      <c r="D14" s="216"/>
      <c r="E14" s="216"/>
      <c r="F14" s="216"/>
      <c r="G14" s="216"/>
    </row>
    <row r="15" spans="1:7" ht="13.35" customHeight="1">
      <c r="A15" s="203"/>
      <c r="B15" s="203"/>
      <c r="C15" s="201" t="s">
        <v>14</v>
      </c>
      <c r="D15" s="215"/>
      <c r="E15" s="215"/>
      <c r="F15" s="215"/>
      <c r="G15" s="215"/>
    </row>
    <row r="16" spans="1:7" ht="13.35" customHeight="1">
      <c r="A16" s="201">
        <v>2</v>
      </c>
      <c r="B16" s="201" t="s">
        <v>15</v>
      </c>
      <c r="C16" s="201"/>
      <c r="D16" s="215"/>
      <c r="E16" s="215"/>
      <c r="F16" s="215"/>
      <c r="G16" s="215"/>
    </row>
    <row r="17" spans="1:7" ht="13.35" customHeight="1">
      <c r="A17" s="201">
        <v>3</v>
      </c>
      <c r="B17" s="201" t="s">
        <v>16</v>
      </c>
      <c r="C17" s="201"/>
      <c r="D17" s="215"/>
      <c r="E17" s="215"/>
      <c r="F17" s="215"/>
      <c r="G17" s="215"/>
    </row>
    <row r="18" spans="1:7" ht="13.35" customHeight="1">
      <c r="A18" s="201">
        <v>4</v>
      </c>
      <c r="B18" s="201" t="s">
        <v>17</v>
      </c>
      <c r="C18" s="201"/>
      <c r="D18" s="215"/>
      <c r="E18" s="215"/>
      <c r="F18" s="215"/>
      <c r="G18" s="215"/>
    </row>
    <row r="19" spans="1:7" ht="13.35" customHeight="1">
      <c r="A19" s="201">
        <v>5</v>
      </c>
      <c r="B19" s="204" t="s">
        <v>18</v>
      </c>
      <c r="C19" s="205"/>
      <c r="D19" s="215"/>
      <c r="E19" s="215"/>
      <c r="F19" s="215"/>
      <c r="G19" s="215"/>
    </row>
    <row r="20" spans="1:7" ht="13.35" customHeight="1">
      <c r="A20" s="201">
        <v>6</v>
      </c>
      <c r="B20" s="201" t="s">
        <v>19</v>
      </c>
      <c r="C20" s="201"/>
      <c r="D20" s="215"/>
      <c r="E20" s="215"/>
      <c r="F20" s="215"/>
      <c r="G20" s="215"/>
    </row>
    <row r="21" spans="1:7" ht="13.35" customHeight="1">
      <c r="A21" s="200">
        <v>7</v>
      </c>
      <c r="B21" s="200" t="s">
        <v>20</v>
      </c>
      <c r="C21" s="201" t="s">
        <v>57</v>
      </c>
      <c r="D21" s="216"/>
      <c r="E21" s="216"/>
      <c r="F21" s="216"/>
      <c r="G21" s="216"/>
    </row>
    <row r="22" spans="1:7" ht="13.35" customHeight="1">
      <c r="A22" s="203"/>
      <c r="B22" s="203"/>
      <c r="C22" s="201" t="s">
        <v>21</v>
      </c>
      <c r="D22" s="215"/>
      <c r="E22" s="215"/>
      <c r="F22" s="215"/>
      <c r="G22" s="215"/>
    </row>
    <row r="23" spans="1:7" ht="13.35" customHeight="1">
      <c r="A23" s="201">
        <v>8</v>
      </c>
      <c r="B23" s="204" t="s">
        <v>58</v>
      </c>
      <c r="C23" s="205"/>
      <c r="D23" s="216"/>
      <c r="E23" s="216"/>
      <c r="F23" s="216"/>
      <c r="G23" s="216"/>
    </row>
    <row r="24" spans="1:7" ht="13.35" customHeight="1">
      <c r="A24" s="201">
        <v>9</v>
      </c>
      <c r="B24" s="204" t="s">
        <v>22</v>
      </c>
      <c r="C24" s="205"/>
      <c r="D24" s="215"/>
      <c r="E24" s="215"/>
      <c r="F24" s="215"/>
      <c r="G24" s="215"/>
    </row>
    <row r="25" spans="1:7" ht="13.35" customHeight="1">
      <c r="A25" s="201">
        <v>10</v>
      </c>
      <c r="B25" s="201" t="s">
        <v>23</v>
      </c>
      <c r="C25" s="201"/>
      <c r="D25" s="215"/>
      <c r="E25" s="215"/>
      <c r="F25" s="215"/>
      <c r="G25" s="215"/>
    </row>
    <row r="26" spans="1:7" ht="13.35" customHeight="1">
      <c r="A26" s="201">
        <v>11</v>
      </c>
      <c r="B26" s="201" t="s">
        <v>59</v>
      </c>
      <c r="C26" s="201"/>
      <c r="D26" s="216"/>
      <c r="E26" s="216"/>
      <c r="F26" s="216"/>
      <c r="G26" s="216"/>
    </row>
    <row r="27" spans="1:7" ht="13.35" customHeight="1">
      <c r="A27" s="201">
        <v>12</v>
      </c>
      <c r="B27" s="204" t="s">
        <v>24</v>
      </c>
      <c r="C27" s="205"/>
      <c r="D27" s="215"/>
      <c r="E27" s="215"/>
      <c r="F27" s="215"/>
      <c r="G27" s="215"/>
    </row>
    <row r="28" spans="1:7" ht="13.35" customHeight="1">
      <c r="A28" s="200">
        <v>13</v>
      </c>
      <c r="B28" s="200" t="s">
        <v>25</v>
      </c>
      <c r="C28" s="201" t="s">
        <v>60</v>
      </c>
      <c r="D28" s="216"/>
      <c r="E28" s="216"/>
      <c r="F28" s="216"/>
      <c r="G28" s="216"/>
    </row>
    <row r="29" spans="1:7" ht="13.35" customHeight="1">
      <c r="A29" s="203"/>
      <c r="B29" s="203"/>
      <c r="C29" s="201" t="s">
        <v>26</v>
      </c>
      <c r="D29" s="215"/>
      <c r="E29" s="215"/>
      <c r="F29" s="215"/>
      <c r="G29" s="215"/>
    </row>
    <row r="30" spans="1:7" ht="13.35" customHeight="1">
      <c r="A30" s="201">
        <v>14</v>
      </c>
      <c r="B30" s="204" t="s">
        <v>61</v>
      </c>
      <c r="C30" s="205"/>
      <c r="D30" s="216"/>
      <c r="E30" s="216"/>
      <c r="F30" s="216"/>
      <c r="G30" s="216"/>
    </row>
    <row r="31" spans="1:7" ht="13.35" customHeight="1">
      <c r="A31" s="200">
        <v>15</v>
      </c>
      <c r="B31" s="206" t="s">
        <v>27</v>
      </c>
      <c r="C31" s="201" t="s">
        <v>62</v>
      </c>
      <c r="D31" s="216"/>
      <c r="E31" s="216"/>
      <c r="F31" s="216"/>
      <c r="G31" s="216"/>
    </row>
    <row r="32" spans="1:7" ht="13.35" customHeight="1">
      <c r="A32" s="202"/>
      <c r="B32" s="207" t="s">
        <v>63</v>
      </c>
      <c r="C32" s="201" t="s">
        <v>64</v>
      </c>
      <c r="D32" s="216"/>
      <c r="E32" s="216"/>
      <c r="F32" s="216"/>
      <c r="G32" s="216"/>
    </row>
    <row r="33" spans="1:7" ht="13.35" customHeight="1">
      <c r="A33" s="202"/>
      <c r="B33" s="207"/>
      <c r="C33" s="201" t="s">
        <v>29</v>
      </c>
      <c r="D33" s="215"/>
      <c r="E33" s="215"/>
      <c r="F33" s="215"/>
      <c r="G33" s="215"/>
    </row>
    <row r="34" spans="1:7" ht="13.35" customHeight="1">
      <c r="A34" s="203"/>
      <c r="B34" s="208"/>
      <c r="C34" s="201" t="s">
        <v>30</v>
      </c>
      <c r="D34" s="215"/>
      <c r="E34" s="215"/>
      <c r="F34" s="215"/>
      <c r="G34" s="215"/>
    </row>
    <row r="35" spans="1:7" ht="13.35" customHeight="1">
      <c r="A35" s="200">
        <v>16</v>
      </c>
      <c r="B35" s="206" t="s">
        <v>31</v>
      </c>
      <c r="C35" s="201" t="s">
        <v>65</v>
      </c>
      <c r="D35" s="216"/>
      <c r="E35" s="216"/>
      <c r="F35" s="216"/>
      <c r="G35" s="216"/>
    </row>
    <row r="36" spans="1:7" ht="13.35" customHeight="1">
      <c r="A36" s="202"/>
      <c r="B36" s="207"/>
      <c r="C36" s="201" t="s">
        <v>66</v>
      </c>
      <c r="D36" s="216"/>
      <c r="E36" s="216"/>
      <c r="F36" s="216"/>
      <c r="G36" s="216"/>
    </row>
    <row r="37" spans="1:7" ht="13.35" customHeight="1">
      <c r="A37" s="203"/>
      <c r="B37" s="208"/>
      <c r="C37" s="201" t="s">
        <v>32</v>
      </c>
      <c r="D37" s="215"/>
      <c r="E37" s="215"/>
      <c r="F37" s="215"/>
      <c r="G37" s="215"/>
    </row>
    <row r="38" spans="1:7" ht="13.35" customHeight="1">
      <c r="A38" s="200">
        <v>17</v>
      </c>
      <c r="B38" s="206" t="s">
        <v>33</v>
      </c>
      <c r="C38" s="201" t="s">
        <v>67</v>
      </c>
      <c r="D38" s="216"/>
      <c r="E38" s="216"/>
      <c r="F38" s="216"/>
      <c r="G38" s="216"/>
    </row>
    <row r="39" spans="1:7" ht="13.35" customHeight="1">
      <c r="A39" s="202"/>
      <c r="B39" s="207"/>
      <c r="C39" s="201" t="s">
        <v>68</v>
      </c>
      <c r="D39" s="216"/>
      <c r="E39" s="216"/>
      <c r="F39" s="216"/>
      <c r="G39" s="216"/>
    </row>
    <row r="40" spans="1:7" ht="13.35" customHeight="1">
      <c r="A40" s="202"/>
      <c r="B40" s="207"/>
      <c r="C40" s="201" t="s">
        <v>69</v>
      </c>
      <c r="D40" s="216"/>
      <c r="E40" s="216"/>
      <c r="F40" s="216"/>
      <c r="G40" s="216"/>
    </row>
    <row r="41" spans="1:7" ht="13.35" customHeight="1">
      <c r="A41" s="202"/>
      <c r="B41" s="207"/>
      <c r="C41" s="201" t="s">
        <v>70</v>
      </c>
      <c r="D41" s="215"/>
      <c r="E41" s="215"/>
      <c r="F41" s="215"/>
      <c r="G41" s="215"/>
    </row>
    <row r="42" spans="1:7" ht="13.35" customHeight="1">
      <c r="A42" s="202"/>
      <c r="B42" s="207"/>
      <c r="C42" s="201" t="s">
        <v>71</v>
      </c>
      <c r="D42" s="215"/>
      <c r="E42" s="215"/>
      <c r="F42" s="215"/>
      <c r="G42" s="215"/>
    </row>
    <row r="43" spans="1:7" ht="13.35" customHeight="1">
      <c r="A43" s="203"/>
      <c r="B43" s="208"/>
      <c r="C43" s="201" t="s">
        <v>72</v>
      </c>
      <c r="D43" s="216"/>
      <c r="E43" s="216"/>
      <c r="F43" s="216"/>
      <c r="G43" s="216"/>
    </row>
    <row r="44" spans="1:7" ht="13.35" customHeight="1">
      <c r="A44" s="200">
        <v>18</v>
      </c>
      <c r="B44" s="206" t="s">
        <v>36</v>
      </c>
      <c r="C44" s="201" t="s">
        <v>73</v>
      </c>
      <c r="D44" s="216"/>
      <c r="E44" s="216"/>
      <c r="F44" s="216"/>
      <c r="G44" s="216"/>
    </row>
    <row r="45" spans="1:7" ht="13.35" customHeight="1">
      <c r="A45" s="202"/>
      <c r="B45" s="207"/>
      <c r="C45" s="201" t="s">
        <v>74</v>
      </c>
      <c r="D45" s="216"/>
      <c r="E45" s="216"/>
      <c r="F45" s="216"/>
      <c r="G45" s="216"/>
    </row>
    <row r="46" spans="1:7" ht="13.35" customHeight="1">
      <c r="A46" s="202"/>
      <c r="B46" s="207"/>
      <c r="C46" s="201" t="s">
        <v>75</v>
      </c>
      <c r="D46" s="215"/>
      <c r="E46" s="215"/>
      <c r="F46" s="215"/>
      <c r="G46" s="215"/>
    </row>
    <row r="47" spans="1:7" ht="13.35" customHeight="1">
      <c r="A47" s="203"/>
      <c r="B47" s="208"/>
      <c r="C47" s="201" t="s">
        <v>76</v>
      </c>
      <c r="D47" s="215"/>
      <c r="E47" s="215"/>
      <c r="F47" s="215"/>
      <c r="G47" s="215"/>
    </row>
    <row r="48" spans="1:7" ht="13.35" customHeight="1">
      <c r="A48" s="200">
        <v>19</v>
      </c>
      <c r="B48" s="206" t="s">
        <v>38</v>
      </c>
      <c r="C48" s="201" t="s">
        <v>77</v>
      </c>
      <c r="D48" s="216"/>
      <c r="E48" s="216"/>
      <c r="F48" s="216"/>
      <c r="G48" s="216"/>
    </row>
    <row r="49" spans="1:7" ht="13.35" customHeight="1">
      <c r="A49" s="203"/>
      <c r="B49" s="208" t="s">
        <v>39</v>
      </c>
      <c r="C49" s="201" t="s">
        <v>78</v>
      </c>
      <c r="D49" s="215"/>
      <c r="E49" s="215"/>
      <c r="F49" s="215"/>
      <c r="G49" s="215"/>
    </row>
    <row r="50" spans="1:7" ht="13.35" customHeight="1">
      <c r="A50" s="201">
        <v>20</v>
      </c>
      <c r="B50" s="201" t="s">
        <v>41</v>
      </c>
      <c r="C50" s="201"/>
      <c r="D50" s="215"/>
      <c r="E50" s="215"/>
      <c r="F50" s="215"/>
      <c r="G50" s="215"/>
    </row>
    <row r="51" spans="1:7" ht="13.35" customHeight="1">
      <c r="A51" s="201">
        <v>21</v>
      </c>
      <c r="B51" s="204" t="s">
        <v>42</v>
      </c>
      <c r="C51" s="205"/>
      <c r="D51" s="215"/>
      <c r="E51" s="215"/>
      <c r="F51" s="215"/>
      <c r="G51" s="215"/>
    </row>
    <row r="52" spans="1:7" ht="13.35" customHeight="1">
      <c r="A52" s="200">
        <v>22</v>
      </c>
      <c r="B52" s="200" t="s">
        <v>43</v>
      </c>
      <c r="C52" s="201" t="s">
        <v>79</v>
      </c>
      <c r="D52" s="216"/>
      <c r="E52" s="216"/>
      <c r="F52" s="216"/>
      <c r="G52" s="216"/>
    </row>
    <row r="53" spans="1:7" ht="13.35" customHeight="1">
      <c r="A53" s="203"/>
      <c r="B53" s="203"/>
      <c r="C53" s="201" t="s">
        <v>44</v>
      </c>
      <c r="D53" s="215"/>
      <c r="E53" s="215"/>
      <c r="F53" s="215"/>
      <c r="G53" s="215"/>
    </row>
    <row r="54" spans="1:7" ht="13.35" customHeight="1">
      <c r="A54" s="201">
        <v>23</v>
      </c>
      <c r="B54" s="201" t="s">
        <v>45</v>
      </c>
      <c r="C54" s="201"/>
      <c r="D54" s="215"/>
      <c r="E54" s="215"/>
      <c r="F54" s="215"/>
      <c r="G54" s="215"/>
    </row>
    <row r="55" spans="1:7">
      <c r="A55" s="201">
        <v>24</v>
      </c>
      <c r="B55" s="201" t="s">
        <v>46</v>
      </c>
      <c r="C55" s="201"/>
      <c r="D55" s="215">
        <f>SUM(D13:D54)</f>
        <v>0</v>
      </c>
      <c r="E55" s="215">
        <f>SUM(E13:E54)</f>
        <v>0</v>
      </c>
      <c r="F55" s="215">
        <f>SUM(F13:F54)</f>
        <v>0</v>
      </c>
      <c r="G55" s="215">
        <f>SUM(G13:G54)</f>
        <v>0</v>
      </c>
    </row>
    <row r="56" spans="1:7">
      <c r="A56" s="201">
        <v>25</v>
      </c>
      <c r="B56" s="201" t="s">
        <v>80</v>
      </c>
      <c r="C56" s="201"/>
      <c r="D56" s="215"/>
      <c r="E56" s="215"/>
      <c r="F56" s="215"/>
      <c r="G56" s="215"/>
    </row>
    <row r="57" spans="1:7">
      <c r="A57" s="201">
        <v>26</v>
      </c>
      <c r="B57" s="201" t="s">
        <v>47</v>
      </c>
      <c r="C57" s="201"/>
      <c r="D57" s="215">
        <f>+D55+D56</f>
        <v>0</v>
      </c>
      <c r="E57" s="215">
        <f>+E55+E56</f>
        <v>0</v>
      </c>
      <c r="F57" s="215">
        <f>+F55+F56</f>
        <v>0</v>
      </c>
      <c r="G57" s="215">
        <f>+G55+G56</f>
        <v>0</v>
      </c>
    </row>
    <row r="58" spans="1:7">
      <c r="A58" s="201">
        <v>27</v>
      </c>
      <c r="B58" s="204" t="s">
        <v>81</v>
      </c>
      <c r="C58" s="205"/>
      <c r="D58" s="217"/>
      <c r="E58" s="217"/>
      <c r="F58" s="217"/>
      <c r="G58" s="217"/>
    </row>
    <row r="59" spans="1:7">
      <c r="A59" s="201">
        <v>28</v>
      </c>
      <c r="B59" s="201" t="s">
        <v>82</v>
      </c>
      <c r="C59" s="201"/>
      <c r="D59" s="218"/>
      <c r="E59" s="218"/>
      <c r="F59" s="218"/>
      <c r="G59" s="218"/>
    </row>
    <row r="60" spans="1:7">
      <c r="A60" s="201">
        <v>29</v>
      </c>
      <c r="B60" s="201" t="s">
        <v>83</v>
      </c>
      <c r="C60" s="201"/>
      <c r="D60" s="21" t="e">
        <f>ROUND(+D57/D59,2)</f>
        <v>#DIV/0!</v>
      </c>
      <c r="E60" s="21" t="e">
        <f>ROUND(+E57/E59,2)</f>
        <v>#DIV/0!</v>
      </c>
      <c r="F60" s="21" t="e">
        <f>ROUND(+F57/F59,2)</f>
        <v>#DIV/0!</v>
      </c>
      <c r="G60" s="21" t="e">
        <f>ROUND(+G57/G59,2)</f>
        <v>#DIV/0!</v>
      </c>
    </row>
  </sheetData>
  <sheetProtection algorithmName="SHA-512" hashValue="L1qBNTNtufs5dG6he3YVza5Io8+TKhjCzYXaTPrOCmkH/AIhsZk/KLeC/l1W+UPX9OrxbI9ejZiG2ijpz0kjdQ==" saltValue="9jARfFx36TN9KY07ynOApA==" spinCount="100000" sheet="1"/>
  <mergeCells count="3">
    <mergeCell ref="A1:G1"/>
    <mergeCell ref="E6:F6"/>
    <mergeCell ref="A4:G4"/>
  </mergeCells>
  <phoneticPr fontId="0" type="noConversion"/>
  <pageMargins left="0.25" right="0.25" top="0.5" bottom="0.5" header="0.5" footer="0.5"/>
  <pageSetup scale="93" orientation="portrait" r:id="rId1"/>
  <headerFooter alignWithMargins="0"/>
  <ignoredErrors>
    <ignoredError sqref="D60:G60" evalError="1"/>
    <ignoredError sqref="E8:G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6"/>
  <sheetViews>
    <sheetView showGridLines="0" topLeftCell="A34" zoomScale="90" zoomScaleNormal="90" zoomScaleSheetLayoutView="90" workbookViewId="0">
      <selection activeCell="B12" sqref="B12:K21"/>
    </sheetView>
  </sheetViews>
  <sheetFormatPr defaultColWidth="9.140625" defaultRowHeight="14.25"/>
  <cols>
    <col min="1" max="1" width="5.28515625" style="25" customWidth="1"/>
    <col min="2" max="2" width="10.42578125" style="22" customWidth="1"/>
    <col min="3" max="4" width="9.140625" style="22"/>
    <col min="5" max="5" width="7.42578125" style="22" customWidth="1"/>
    <col min="6" max="6" width="9.28515625" style="22" bestFit="1" customWidth="1"/>
    <col min="7" max="7" width="7.7109375" style="22" customWidth="1"/>
    <col min="8" max="8" width="5.7109375" style="22" customWidth="1"/>
    <col min="9" max="9" width="5.28515625" style="22" customWidth="1"/>
    <col min="10" max="10" width="7.5703125" style="22" customWidth="1"/>
    <col min="11" max="11" width="23.28515625" style="22" customWidth="1"/>
    <col min="12" max="16384" width="9.140625" style="22"/>
  </cols>
  <sheetData>
    <row r="1" spans="1:11" ht="15">
      <c r="A1" s="345" t="s">
        <v>278</v>
      </c>
      <c r="B1" s="345"/>
      <c r="C1" s="345"/>
      <c r="D1" s="345"/>
      <c r="E1" s="345"/>
      <c r="F1" s="345"/>
      <c r="G1" s="345"/>
      <c r="H1" s="345"/>
      <c r="I1" s="345"/>
      <c r="J1" s="345"/>
      <c r="K1" s="345"/>
    </row>
    <row r="2" spans="1:11">
      <c r="A2" s="96"/>
      <c r="B2" s="40"/>
      <c r="C2" s="40"/>
      <c r="D2" s="40"/>
      <c r="E2" s="40"/>
      <c r="F2" s="40"/>
      <c r="G2" s="40"/>
      <c r="H2" s="40"/>
      <c r="I2" s="40"/>
      <c r="J2" s="40"/>
      <c r="K2" s="40"/>
    </row>
    <row r="3" spans="1:11" ht="15">
      <c r="A3" s="41"/>
      <c r="B3" s="41"/>
      <c r="C3" s="41"/>
      <c r="D3" s="338">
        <f>'Cover Sheet'!B3</f>
        <v>2027</v>
      </c>
      <c r="E3" s="343" t="s">
        <v>126</v>
      </c>
      <c r="F3" s="343"/>
      <c r="G3" s="343"/>
      <c r="H3" s="343"/>
      <c r="I3" s="41"/>
      <c r="J3" s="41"/>
      <c r="K3" s="41"/>
    </row>
    <row r="4" spans="1:11">
      <c r="A4" s="340" t="s">
        <v>110</v>
      </c>
      <c r="B4" s="340"/>
      <c r="C4" s="340"/>
      <c r="D4" s="340"/>
      <c r="E4" s="340"/>
      <c r="F4" s="340"/>
      <c r="G4" s="340"/>
      <c r="H4" s="340"/>
      <c r="I4" s="340"/>
      <c r="J4" s="340"/>
      <c r="K4" s="340"/>
    </row>
    <row r="5" spans="1:11">
      <c r="A5" s="96"/>
      <c r="B5" s="40"/>
      <c r="C5" s="40"/>
      <c r="D5" s="40"/>
      <c r="E5" s="40"/>
      <c r="F5" s="40"/>
      <c r="G5" s="40"/>
      <c r="H5" s="40"/>
      <c r="I5" s="40"/>
      <c r="J5" s="40"/>
      <c r="K5" s="40"/>
    </row>
    <row r="6" spans="1:11">
      <c r="A6" s="96"/>
      <c r="B6" s="40"/>
      <c r="C6" s="40"/>
      <c r="D6" s="40"/>
      <c r="E6" s="40"/>
      <c r="F6" s="40"/>
      <c r="G6" s="40"/>
      <c r="H6" s="40"/>
      <c r="I6" s="40"/>
      <c r="J6" s="40"/>
      <c r="K6" s="40"/>
    </row>
    <row r="7" spans="1:11" ht="14.25" customHeight="1">
      <c r="A7" s="96"/>
      <c r="B7" s="343" t="s">
        <v>113</v>
      </c>
      <c r="C7" s="343"/>
      <c r="D7" s="343"/>
      <c r="E7" s="343"/>
      <c r="F7" s="346">
        <f>'Cover Sheet'!C6</f>
        <v>0</v>
      </c>
      <c r="G7" s="346"/>
      <c r="H7" s="346"/>
      <c r="I7" s="346"/>
      <c r="J7" s="346"/>
      <c r="K7" s="99"/>
    </row>
    <row r="8" spans="1:11" ht="21.75" customHeight="1">
      <c r="A8" s="96"/>
      <c r="B8" s="343" t="s">
        <v>127</v>
      </c>
      <c r="C8" s="343"/>
      <c r="D8" s="343"/>
      <c r="E8" s="343"/>
      <c r="F8" s="347">
        <f>'Cover Sheet'!C9</f>
        <v>0</v>
      </c>
      <c r="G8" s="347"/>
      <c r="H8" s="347"/>
      <c r="I8" s="347"/>
      <c r="J8" s="347"/>
      <c r="K8" s="99"/>
    </row>
    <row r="9" spans="1:11">
      <c r="A9" s="96"/>
      <c r="B9" s="40"/>
      <c r="C9" s="40"/>
      <c r="D9" s="40"/>
      <c r="E9" s="40"/>
      <c r="F9" s="40"/>
      <c r="G9" s="40"/>
      <c r="H9" s="40"/>
      <c r="I9" s="40"/>
      <c r="J9" s="40"/>
      <c r="K9" s="40"/>
    </row>
    <row r="10" spans="1:11">
      <c r="A10" s="96" t="s">
        <v>105</v>
      </c>
      <c r="B10" s="343" t="s">
        <v>111</v>
      </c>
      <c r="C10" s="343"/>
      <c r="D10" s="343"/>
      <c r="E10" s="343"/>
      <c r="F10" s="343"/>
      <c r="G10" s="343"/>
      <c r="H10" s="343"/>
      <c r="I10" s="343"/>
      <c r="J10" s="343"/>
      <c r="K10" s="343"/>
    </row>
    <row r="11" spans="1:11" ht="6.75" customHeight="1">
      <c r="A11" s="96"/>
      <c r="B11" s="40"/>
      <c r="C11" s="40"/>
      <c r="D11" s="40"/>
      <c r="E11" s="40"/>
      <c r="F11" s="40"/>
      <c r="G11" s="40"/>
      <c r="H11" s="40"/>
      <c r="I11" s="40"/>
      <c r="J11" s="40"/>
      <c r="K11" s="40"/>
    </row>
    <row r="12" spans="1:11">
      <c r="A12" s="96"/>
      <c r="B12" s="344"/>
      <c r="C12" s="344"/>
      <c r="D12" s="344"/>
      <c r="E12" s="344"/>
      <c r="F12" s="344"/>
      <c r="G12" s="344"/>
      <c r="H12" s="344"/>
      <c r="I12" s="344"/>
      <c r="J12" s="344"/>
      <c r="K12" s="344"/>
    </row>
    <row r="13" spans="1:11">
      <c r="A13" s="96"/>
      <c r="B13" s="344"/>
      <c r="C13" s="344"/>
      <c r="D13" s="344"/>
      <c r="E13" s="344"/>
      <c r="F13" s="344"/>
      <c r="G13" s="344"/>
      <c r="H13" s="344"/>
      <c r="I13" s="344"/>
      <c r="J13" s="344"/>
      <c r="K13" s="344"/>
    </row>
    <row r="14" spans="1:11">
      <c r="A14" s="96"/>
      <c r="B14" s="344"/>
      <c r="C14" s="344"/>
      <c r="D14" s="344"/>
      <c r="E14" s="344"/>
      <c r="F14" s="344"/>
      <c r="G14" s="344"/>
      <c r="H14" s="344"/>
      <c r="I14" s="344"/>
      <c r="J14" s="344"/>
      <c r="K14" s="344"/>
    </row>
    <row r="15" spans="1:11">
      <c r="A15" s="96"/>
      <c r="B15" s="344"/>
      <c r="C15" s="344"/>
      <c r="D15" s="344"/>
      <c r="E15" s="344"/>
      <c r="F15" s="344"/>
      <c r="G15" s="344"/>
      <c r="H15" s="344"/>
      <c r="I15" s="344"/>
      <c r="J15" s="344"/>
      <c r="K15" s="344"/>
    </row>
    <row r="16" spans="1:11">
      <c r="A16" s="96"/>
      <c r="B16" s="344"/>
      <c r="C16" s="344"/>
      <c r="D16" s="344"/>
      <c r="E16" s="344"/>
      <c r="F16" s="344"/>
      <c r="G16" s="344"/>
      <c r="H16" s="344"/>
      <c r="I16" s="344"/>
      <c r="J16" s="344"/>
      <c r="K16" s="344"/>
    </row>
    <row r="17" spans="1:11">
      <c r="A17" s="96"/>
      <c r="B17" s="344"/>
      <c r="C17" s="344"/>
      <c r="D17" s="344"/>
      <c r="E17" s="344"/>
      <c r="F17" s="344"/>
      <c r="G17" s="344"/>
      <c r="H17" s="344"/>
      <c r="I17" s="344"/>
      <c r="J17" s="344"/>
      <c r="K17" s="344"/>
    </row>
    <row r="18" spans="1:11">
      <c r="A18" s="96"/>
      <c r="B18" s="344"/>
      <c r="C18" s="344"/>
      <c r="D18" s="344"/>
      <c r="E18" s="344"/>
      <c r="F18" s="344"/>
      <c r="G18" s="344"/>
      <c r="H18" s="344"/>
      <c r="I18" s="344"/>
      <c r="J18" s="344"/>
      <c r="K18" s="344"/>
    </row>
    <row r="19" spans="1:11">
      <c r="A19" s="96"/>
      <c r="B19" s="344"/>
      <c r="C19" s="344"/>
      <c r="D19" s="344"/>
      <c r="E19" s="344"/>
      <c r="F19" s="344"/>
      <c r="G19" s="344"/>
      <c r="H19" s="344"/>
      <c r="I19" s="344"/>
      <c r="J19" s="344"/>
      <c r="K19" s="344"/>
    </row>
    <row r="20" spans="1:11">
      <c r="A20" s="96"/>
      <c r="B20" s="344"/>
      <c r="C20" s="344"/>
      <c r="D20" s="344"/>
      <c r="E20" s="344"/>
      <c r="F20" s="344"/>
      <c r="G20" s="344"/>
      <c r="H20" s="344"/>
      <c r="I20" s="344"/>
      <c r="J20" s="344"/>
      <c r="K20" s="344"/>
    </row>
    <row r="21" spans="1:11">
      <c r="A21" s="96"/>
      <c r="B21" s="344"/>
      <c r="C21" s="344"/>
      <c r="D21" s="344"/>
      <c r="E21" s="344"/>
      <c r="F21" s="344"/>
      <c r="G21" s="344"/>
      <c r="H21" s="344"/>
      <c r="I21" s="344"/>
      <c r="J21" s="344"/>
      <c r="K21" s="344"/>
    </row>
    <row r="22" spans="1:11" ht="6.75" customHeight="1">
      <c r="A22" s="96"/>
      <c r="B22" s="40"/>
      <c r="C22" s="40"/>
      <c r="D22" s="40"/>
      <c r="E22" s="40"/>
      <c r="F22" s="40"/>
      <c r="G22" s="40"/>
      <c r="H22" s="40"/>
      <c r="I22" s="40"/>
      <c r="J22" s="40"/>
      <c r="K22" s="40"/>
    </row>
    <row r="23" spans="1:11">
      <c r="A23" s="96"/>
      <c r="B23" s="40"/>
      <c r="C23" s="40"/>
      <c r="D23" s="40"/>
      <c r="E23" s="40"/>
      <c r="F23" s="40"/>
      <c r="G23" s="40"/>
      <c r="H23" s="40"/>
      <c r="I23" s="40"/>
      <c r="J23" s="40"/>
      <c r="K23" s="40"/>
    </row>
    <row r="24" spans="1:11">
      <c r="A24" s="96" t="s">
        <v>107</v>
      </c>
      <c r="B24" s="343" t="s">
        <v>128</v>
      </c>
      <c r="C24" s="343"/>
      <c r="D24" s="343"/>
      <c r="E24" s="343"/>
      <c r="F24" s="93">
        <f>'Cover Sheet'!B3</f>
        <v>2027</v>
      </c>
      <c r="G24" s="41"/>
      <c r="H24" s="41"/>
      <c r="I24" s="41"/>
      <c r="J24" s="41"/>
      <c r="K24" s="41"/>
    </row>
    <row r="25" spans="1:11" ht="6.75" customHeight="1">
      <c r="A25" s="96"/>
      <c r="B25" s="40"/>
      <c r="C25" s="40"/>
      <c r="D25" s="40"/>
      <c r="E25" s="40"/>
      <c r="F25" s="40"/>
      <c r="G25" s="40"/>
      <c r="H25" s="40"/>
      <c r="I25" s="40"/>
      <c r="J25" s="40"/>
      <c r="K25" s="40"/>
    </row>
    <row r="26" spans="1:11" ht="15.75" customHeight="1">
      <c r="A26" s="344"/>
      <c r="B26" s="344"/>
      <c r="C26" s="344"/>
      <c r="D26" s="344"/>
      <c r="E26" s="344"/>
      <c r="F26" s="344"/>
      <c r="G26" s="344"/>
      <c r="H26" s="344"/>
      <c r="I26" s="344"/>
      <c r="J26" s="344"/>
      <c r="K26" s="344"/>
    </row>
    <row r="27" spans="1:11" ht="15.75" customHeight="1">
      <c r="A27" s="344"/>
      <c r="B27" s="344"/>
      <c r="C27" s="344"/>
      <c r="D27" s="344"/>
      <c r="E27" s="344"/>
      <c r="F27" s="344"/>
      <c r="G27" s="344"/>
      <c r="H27" s="344"/>
      <c r="I27" s="344"/>
      <c r="J27" s="344"/>
      <c r="K27" s="344"/>
    </row>
    <row r="28" spans="1:11" ht="15.75" customHeight="1">
      <c r="A28" s="344"/>
      <c r="B28" s="344"/>
      <c r="C28" s="344"/>
      <c r="D28" s="344"/>
      <c r="E28" s="344"/>
      <c r="F28" s="344"/>
      <c r="G28" s="344"/>
      <c r="H28" s="344"/>
      <c r="I28" s="344"/>
      <c r="J28" s="344"/>
      <c r="K28" s="344"/>
    </row>
    <row r="29" spans="1:11" ht="15.75" customHeight="1">
      <c r="A29" s="344"/>
      <c r="B29" s="344"/>
      <c r="C29" s="344"/>
      <c r="D29" s="344"/>
      <c r="E29" s="344"/>
      <c r="F29" s="344"/>
      <c r="G29" s="344"/>
      <c r="H29" s="344"/>
      <c r="I29" s="344"/>
      <c r="J29" s="344"/>
      <c r="K29" s="344"/>
    </row>
    <row r="30" spans="1:11" ht="15.75" customHeight="1">
      <c r="A30" s="344"/>
      <c r="B30" s="344"/>
      <c r="C30" s="344"/>
      <c r="D30" s="344"/>
      <c r="E30" s="344"/>
      <c r="F30" s="344"/>
      <c r="G30" s="344"/>
      <c r="H30" s="344"/>
      <c r="I30" s="344"/>
      <c r="J30" s="344"/>
      <c r="K30" s="344"/>
    </row>
    <row r="31" spans="1:11" ht="15.75" customHeight="1">
      <c r="A31" s="344"/>
      <c r="B31" s="344"/>
      <c r="C31" s="344"/>
      <c r="D31" s="344"/>
      <c r="E31" s="344"/>
      <c r="F31" s="344"/>
      <c r="G31" s="344"/>
      <c r="H31" s="344"/>
      <c r="I31" s="344"/>
      <c r="J31" s="344"/>
      <c r="K31" s="344"/>
    </row>
    <row r="32" spans="1:11" ht="15.75" customHeight="1">
      <c r="A32" s="344"/>
      <c r="B32" s="344"/>
      <c r="C32" s="344"/>
      <c r="D32" s="344"/>
      <c r="E32" s="344"/>
      <c r="F32" s="344"/>
      <c r="G32" s="344"/>
      <c r="H32" s="344"/>
      <c r="I32" s="344"/>
      <c r="J32" s="344"/>
      <c r="K32" s="344"/>
    </row>
    <row r="33" spans="1:11" ht="15.75" customHeight="1">
      <c r="A33" s="344"/>
      <c r="B33" s="344"/>
      <c r="C33" s="344"/>
      <c r="D33" s="344"/>
      <c r="E33" s="344"/>
      <c r="F33" s="344"/>
      <c r="G33" s="344"/>
      <c r="H33" s="344"/>
      <c r="I33" s="344"/>
      <c r="J33" s="344"/>
      <c r="K33" s="344"/>
    </row>
    <row r="34" spans="1:11" ht="15.75" customHeight="1">
      <c r="A34" s="344"/>
      <c r="B34" s="344"/>
      <c r="C34" s="344"/>
      <c r="D34" s="344"/>
      <c r="E34" s="344"/>
      <c r="F34" s="344"/>
      <c r="G34" s="344"/>
      <c r="H34" s="344"/>
      <c r="I34" s="344"/>
      <c r="J34" s="344"/>
      <c r="K34" s="344"/>
    </row>
    <row r="35" spans="1:11" ht="15.75" customHeight="1">
      <c r="A35" s="344"/>
      <c r="B35" s="344"/>
      <c r="C35" s="344"/>
      <c r="D35" s="344"/>
      <c r="E35" s="344"/>
      <c r="F35" s="344"/>
      <c r="G35" s="344"/>
      <c r="H35" s="344"/>
      <c r="I35" s="344"/>
      <c r="J35" s="344"/>
      <c r="K35" s="344"/>
    </row>
    <row r="36" spans="1:11" ht="6.75" customHeight="1">
      <c r="A36" s="96"/>
      <c r="B36" s="40"/>
      <c r="C36" s="40"/>
      <c r="D36" s="40"/>
      <c r="E36" s="40"/>
      <c r="F36" s="40"/>
      <c r="G36" s="40"/>
      <c r="H36" s="40"/>
      <c r="I36" s="40"/>
      <c r="J36" s="40"/>
      <c r="K36" s="40"/>
    </row>
    <row r="37" spans="1:11">
      <c r="A37" s="96"/>
      <c r="B37" s="40"/>
      <c r="C37" s="40"/>
      <c r="D37" s="40"/>
      <c r="E37" s="40"/>
      <c r="F37" s="40"/>
      <c r="G37" s="40"/>
      <c r="H37" s="40"/>
      <c r="I37" s="40"/>
      <c r="J37" s="40"/>
      <c r="K37" s="40"/>
    </row>
    <row r="38" spans="1:11">
      <c r="A38" s="96" t="s">
        <v>106</v>
      </c>
      <c r="B38" s="343" t="s">
        <v>112</v>
      </c>
      <c r="C38" s="343"/>
      <c r="D38" s="343"/>
      <c r="E38" s="343"/>
      <c r="F38" s="343"/>
      <c r="G38" s="343"/>
      <c r="H38" s="343"/>
      <c r="I38" s="343"/>
      <c r="J38" s="343"/>
      <c r="K38" s="343"/>
    </row>
    <row r="39" spans="1:11" ht="6.75" customHeight="1">
      <c r="A39" s="96"/>
      <c r="B39" s="40"/>
      <c r="C39" s="40"/>
      <c r="D39" s="40"/>
      <c r="E39" s="40"/>
      <c r="F39" s="40"/>
      <c r="G39" s="40"/>
      <c r="H39" s="40"/>
      <c r="I39" s="40"/>
      <c r="J39" s="40"/>
      <c r="K39" s="40"/>
    </row>
    <row r="40" spans="1:11" ht="15.75" customHeight="1">
      <c r="A40" s="344"/>
      <c r="B40" s="344"/>
      <c r="C40" s="344"/>
      <c r="D40" s="344"/>
      <c r="E40" s="344"/>
      <c r="F40" s="344"/>
      <c r="G40" s="344"/>
      <c r="H40" s="344"/>
      <c r="I40" s="344"/>
      <c r="J40" s="344"/>
      <c r="K40" s="344"/>
    </row>
    <row r="41" spans="1:11" ht="15.75" customHeight="1">
      <c r="A41" s="344"/>
      <c r="B41" s="344"/>
      <c r="C41" s="344"/>
      <c r="D41" s="344"/>
      <c r="E41" s="344"/>
      <c r="F41" s="344"/>
      <c r="G41" s="344"/>
      <c r="H41" s="344"/>
      <c r="I41" s="344"/>
      <c r="J41" s="344"/>
      <c r="K41" s="344"/>
    </row>
    <row r="42" spans="1:11" ht="15.75" customHeight="1">
      <c r="A42" s="344"/>
      <c r="B42" s="344"/>
      <c r="C42" s="344"/>
      <c r="D42" s="344"/>
      <c r="E42" s="344"/>
      <c r="F42" s="344"/>
      <c r="G42" s="344"/>
      <c r="H42" s="344"/>
      <c r="I42" s="344"/>
      <c r="J42" s="344"/>
      <c r="K42" s="344"/>
    </row>
    <row r="43" spans="1:11" ht="15.75" customHeight="1">
      <c r="A43" s="344"/>
      <c r="B43" s="344"/>
      <c r="C43" s="344"/>
      <c r="D43" s="344"/>
      <c r="E43" s="344"/>
      <c r="F43" s="344"/>
      <c r="G43" s="344"/>
      <c r="H43" s="344"/>
      <c r="I43" s="344"/>
      <c r="J43" s="344"/>
      <c r="K43" s="344"/>
    </row>
    <row r="44" spans="1:11" ht="15.75" customHeight="1">
      <c r="A44" s="344"/>
      <c r="B44" s="344"/>
      <c r="C44" s="344"/>
      <c r="D44" s="344"/>
      <c r="E44" s="344"/>
      <c r="F44" s="344"/>
      <c r="G44" s="344"/>
      <c r="H44" s="344"/>
      <c r="I44" s="344"/>
      <c r="J44" s="344"/>
      <c r="K44" s="344"/>
    </row>
    <row r="45" spans="1:11" ht="15.75" customHeight="1">
      <c r="A45" s="344"/>
      <c r="B45" s="344"/>
      <c r="C45" s="344"/>
      <c r="D45" s="344"/>
      <c r="E45" s="344"/>
      <c r="F45" s="344"/>
      <c r="G45" s="344"/>
      <c r="H45" s="344"/>
      <c r="I45" s="344"/>
      <c r="J45" s="344"/>
      <c r="K45" s="344"/>
    </row>
    <row r="46" spans="1:11" ht="15.75" customHeight="1">
      <c r="A46" s="344"/>
      <c r="B46" s="344"/>
      <c r="C46" s="344"/>
      <c r="D46" s="344"/>
      <c r="E46" s="344"/>
      <c r="F46" s="344"/>
      <c r="G46" s="344"/>
      <c r="H46" s="344"/>
      <c r="I46" s="344"/>
      <c r="J46" s="344"/>
      <c r="K46" s="344"/>
    </row>
    <row r="47" spans="1:11" ht="15.75" customHeight="1">
      <c r="A47" s="344"/>
      <c r="B47" s="344"/>
      <c r="C47" s="344"/>
      <c r="D47" s="344"/>
      <c r="E47" s="344"/>
      <c r="F47" s="344"/>
      <c r="G47" s="344"/>
      <c r="H47" s="344"/>
      <c r="I47" s="344"/>
      <c r="J47" s="344"/>
      <c r="K47" s="344"/>
    </row>
    <row r="48" spans="1:11" ht="15.75" customHeight="1">
      <c r="A48" s="344"/>
      <c r="B48" s="344"/>
      <c r="C48" s="344"/>
      <c r="D48" s="344"/>
      <c r="E48" s="344"/>
      <c r="F48" s="344"/>
      <c r="G48" s="344"/>
      <c r="H48" s="344"/>
      <c r="I48" s="344"/>
      <c r="J48" s="344"/>
      <c r="K48" s="344"/>
    </row>
    <row r="49" spans="1:11" ht="15.75" customHeight="1">
      <c r="A49" s="344"/>
      <c r="B49" s="344"/>
      <c r="C49" s="344"/>
      <c r="D49" s="344"/>
      <c r="E49" s="344"/>
      <c r="F49" s="344"/>
      <c r="G49" s="344"/>
      <c r="H49" s="344"/>
      <c r="I49" s="344"/>
      <c r="J49" s="344"/>
      <c r="K49" s="344"/>
    </row>
    <row r="50" spans="1:11" ht="6.75" customHeight="1">
      <c r="A50" s="96"/>
      <c r="B50" s="40"/>
      <c r="C50" s="40"/>
      <c r="D50" s="40"/>
      <c r="E50" s="40"/>
      <c r="F50" s="40"/>
      <c r="G50" s="40"/>
      <c r="H50" s="40"/>
      <c r="I50" s="40"/>
      <c r="J50" s="40"/>
      <c r="K50" s="40"/>
    </row>
    <row r="51" spans="1:11">
      <c r="A51" s="96"/>
      <c r="B51" s="40"/>
      <c r="C51" s="40"/>
      <c r="D51" s="40"/>
      <c r="E51" s="40"/>
      <c r="F51" s="40"/>
      <c r="G51" s="40"/>
      <c r="H51" s="40"/>
      <c r="I51" s="40"/>
      <c r="J51" s="40"/>
      <c r="K51" s="40"/>
    </row>
    <row r="52" spans="1:11" ht="27.75" customHeight="1">
      <c r="A52" s="96"/>
      <c r="B52" s="40"/>
      <c r="C52" s="40"/>
      <c r="D52" s="40"/>
      <c r="E52" s="40"/>
      <c r="F52" s="40"/>
      <c r="G52" s="40"/>
      <c r="H52" s="40"/>
      <c r="I52" s="40"/>
      <c r="J52" s="40"/>
      <c r="K52" s="40"/>
    </row>
    <row r="53" spans="1:11" ht="24.75" customHeight="1">
      <c r="A53" s="96" t="s">
        <v>109</v>
      </c>
      <c r="B53" s="343" t="s">
        <v>129</v>
      </c>
      <c r="C53" s="343"/>
      <c r="D53" s="343"/>
      <c r="E53" s="343"/>
      <c r="F53" s="343"/>
      <c r="G53" s="343"/>
      <c r="H53" s="343"/>
      <c r="I53" s="93">
        <f>'Cover Sheet'!B3</f>
        <v>2027</v>
      </c>
      <c r="J53" s="86" t="s">
        <v>279</v>
      </c>
      <c r="K53" s="41"/>
    </row>
    <row r="54" spans="1:11" ht="6.75" customHeight="1">
      <c r="A54" s="96"/>
      <c r="B54" s="40"/>
      <c r="C54" s="40"/>
      <c r="D54" s="40"/>
      <c r="E54" s="40"/>
      <c r="F54" s="40"/>
      <c r="G54" s="40"/>
      <c r="H54" s="40"/>
      <c r="I54" s="40"/>
      <c r="J54" s="40"/>
      <c r="K54" s="40"/>
    </row>
    <row r="55" spans="1:11" ht="15.75" customHeight="1">
      <c r="A55" s="344"/>
      <c r="B55" s="344"/>
      <c r="C55" s="344"/>
      <c r="D55" s="344"/>
      <c r="E55" s="344"/>
      <c r="F55" s="344"/>
      <c r="G55" s="344"/>
      <c r="H55" s="344"/>
      <c r="I55" s="344"/>
      <c r="J55" s="344"/>
      <c r="K55" s="344"/>
    </row>
    <row r="56" spans="1:11" ht="15.75" customHeight="1">
      <c r="A56" s="344"/>
      <c r="B56" s="344"/>
      <c r="C56" s="344"/>
      <c r="D56" s="344"/>
      <c r="E56" s="344"/>
      <c r="F56" s="344"/>
      <c r="G56" s="344"/>
      <c r="H56" s="344"/>
      <c r="I56" s="344"/>
      <c r="J56" s="344"/>
      <c r="K56" s="344"/>
    </row>
    <row r="57" spans="1:11" ht="15.75" customHeight="1">
      <c r="A57" s="344"/>
      <c r="B57" s="344"/>
      <c r="C57" s="344"/>
      <c r="D57" s="344"/>
      <c r="E57" s="344"/>
      <c r="F57" s="344"/>
      <c r="G57" s="344"/>
      <c r="H57" s="344"/>
      <c r="I57" s="344"/>
      <c r="J57" s="344"/>
      <c r="K57" s="344"/>
    </row>
    <row r="58" spans="1:11" ht="15.75" customHeight="1">
      <c r="A58" s="344"/>
      <c r="B58" s="344"/>
      <c r="C58" s="344"/>
      <c r="D58" s="344"/>
      <c r="E58" s="344"/>
      <c r="F58" s="344"/>
      <c r="G58" s="344"/>
      <c r="H58" s="344"/>
      <c r="I58" s="344"/>
      <c r="J58" s="344"/>
      <c r="K58" s="344"/>
    </row>
    <row r="59" spans="1:11" ht="15.75" customHeight="1">
      <c r="A59" s="344"/>
      <c r="B59" s="344"/>
      <c r="C59" s="344"/>
      <c r="D59" s="344"/>
      <c r="E59" s="344"/>
      <c r="F59" s="344"/>
      <c r="G59" s="344"/>
      <c r="H59" s="344"/>
      <c r="I59" s="344"/>
      <c r="J59" s="344"/>
      <c r="K59" s="344"/>
    </row>
    <row r="60" spans="1:11" ht="15.75" customHeight="1">
      <c r="A60" s="344"/>
      <c r="B60" s="344"/>
      <c r="C60" s="344"/>
      <c r="D60" s="344"/>
      <c r="E60" s="344"/>
      <c r="F60" s="344"/>
      <c r="G60" s="344"/>
      <c r="H60" s="344"/>
      <c r="I60" s="344"/>
      <c r="J60" s="344"/>
      <c r="K60" s="344"/>
    </row>
    <row r="61" spans="1:11" ht="15.75" customHeight="1">
      <c r="A61" s="344"/>
      <c r="B61" s="344"/>
      <c r="C61" s="344"/>
      <c r="D61" s="344"/>
      <c r="E61" s="344"/>
      <c r="F61" s="344"/>
      <c r="G61" s="344"/>
      <c r="H61" s="344"/>
      <c r="I61" s="344"/>
      <c r="J61" s="344"/>
      <c r="K61" s="344"/>
    </row>
    <row r="62" spans="1:11" ht="15.75" customHeight="1">
      <c r="A62" s="344"/>
      <c r="B62" s="344"/>
      <c r="C62" s="344"/>
      <c r="D62" s="344"/>
      <c r="E62" s="344"/>
      <c r="F62" s="344"/>
      <c r="G62" s="344"/>
      <c r="H62" s="344"/>
      <c r="I62" s="344"/>
      <c r="J62" s="344"/>
      <c r="K62" s="344"/>
    </row>
    <row r="63" spans="1:11" ht="15.75" customHeight="1">
      <c r="A63" s="344"/>
      <c r="B63" s="344"/>
      <c r="C63" s="344"/>
      <c r="D63" s="344"/>
      <c r="E63" s="344"/>
      <c r="F63" s="344"/>
      <c r="G63" s="344"/>
      <c r="H63" s="344"/>
      <c r="I63" s="344"/>
      <c r="J63" s="344"/>
      <c r="K63" s="344"/>
    </row>
    <row r="64" spans="1:11" ht="15.75" customHeight="1">
      <c r="A64" s="344"/>
      <c r="B64" s="344"/>
      <c r="C64" s="344"/>
      <c r="D64" s="344"/>
      <c r="E64" s="344"/>
      <c r="F64" s="344"/>
      <c r="G64" s="344"/>
      <c r="H64" s="344"/>
      <c r="I64" s="344"/>
      <c r="J64" s="344"/>
      <c r="K64" s="344"/>
    </row>
    <row r="65" spans="1:11" ht="6.75" customHeight="1">
      <c r="A65" s="96"/>
      <c r="B65" s="40"/>
      <c r="C65" s="40"/>
      <c r="D65" s="40"/>
      <c r="E65" s="40"/>
      <c r="F65" s="40"/>
      <c r="G65" s="40"/>
      <c r="H65" s="40"/>
      <c r="I65" s="40"/>
      <c r="J65" s="40"/>
      <c r="K65" s="40"/>
    </row>
    <row r="66" spans="1:11">
      <c r="A66" s="96"/>
      <c r="B66" s="40"/>
      <c r="C66" s="40"/>
      <c r="D66" s="40"/>
      <c r="E66" s="40"/>
      <c r="F66" s="40"/>
      <c r="G66" s="40"/>
      <c r="H66" s="40"/>
      <c r="I66" s="40"/>
      <c r="J66" s="40"/>
      <c r="K66" s="40"/>
    </row>
  </sheetData>
  <sheetProtection algorithmName="SHA-512" hashValue="L0DIaqTWVitZF+UfwbmwSKIzv5en++H4yS4wpATqceUWDNiWasTkfyYWHnGEcR9qGJCsfE9O6o7qH6fkqQt27w==" saltValue="IBy6DyeOniNB6wp32kHVVQ==" spinCount="100000" sheet="1" objects="1" scenarios="1"/>
  <mergeCells count="15">
    <mergeCell ref="A1:K1"/>
    <mergeCell ref="E3:H3"/>
    <mergeCell ref="A4:K4"/>
    <mergeCell ref="B7:E7"/>
    <mergeCell ref="B8:E8"/>
    <mergeCell ref="F7:J7"/>
    <mergeCell ref="F8:J8"/>
    <mergeCell ref="B10:K10"/>
    <mergeCell ref="B12:K21"/>
    <mergeCell ref="A26:K35"/>
    <mergeCell ref="A40:K49"/>
    <mergeCell ref="A55:K64"/>
    <mergeCell ref="B38:K38"/>
    <mergeCell ref="B24:E24"/>
    <mergeCell ref="B53:H53"/>
  </mergeCells>
  <pageMargins left="0.7" right="0.7" top="0.75" bottom="0.75" header="0.3" footer="0.3"/>
  <pageSetup scale="75" fitToWidth="0" orientation="portrait" r:id="rId1"/>
  <rowBreaks count="1" manualBreakCount="1">
    <brk id="5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71"/>
  <sheetViews>
    <sheetView topLeftCell="A40" zoomScaleNormal="100" zoomScaleSheetLayoutView="70" workbookViewId="0">
      <selection activeCell="F13" sqref="F13"/>
    </sheetView>
  </sheetViews>
  <sheetFormatPr defaultColWidth="9.140625" defaultRowHeight="14.25"/>
  <cols>
    <col min="1" max="1" width="4.7109375" style="22" customWidth="1"/>
    <col min="2" max="2" width="35.7109375" style="22" customWidth="1"/>
    <col min="3" max="8" width="12.5703125" style="22" customWidth="1"/>
    <col min="9" max="9" width="13" style="22" customWidth="1"/>
    <col min="10" max="10" width="13.140625" style="22" customWidth="1"/>
    <col min="11" max="16384" width="9.140625" style="22"/>
  </cols>
  <sheetData>
    <row r="2" spans="2:10">
      <c r="B2" s="40"/>
      <c r="C2" s="109">
        <f>'Cover Sheet'!B3</f>
        <v>2027</v>
      </c>
      <c r="D2" s="350" t="s">
        <v>280</v>
      </c>
      <c r="E2" s="350"/>
      <c r="F2" s="350"/>
      <c r="G2" s="40"/>
      <c r="H2" s="40"/>
      <c r="I2" s="40"/>
    </row>
    <row r="3" spans="2:10">
      <c r="B3" s="340" t="s">
        <v>110</v>
      </c>
      <c r="C3" s="340"/>
      <c r="D3" s="340"/>
      <c r="E3" s="340"/>
      <c r="F3" s="340"/>
      <c r="G3" s="340"/>
      <c r="H3" s="340"/>
      <c r="I3" s="340"/>
    </row>
    <row r="4" spans="2:10">
      <c r="B4" s="40"/>
      <c r="C4" s="40"/>
      <c r="D4" s="40"/>
      <c r="E4" s="40"/>
      <c r="F4" s="40"/>
      <c r="G4" s="40"/>
      <c r="H4" s="40"/>
      <c r="I4" s="40"/>
    </row>
    <row r="5" spans="2:10" ht="15.75" customHeight="1" thickBot="1">
      <c r="B5" s="42" t="s">
        <v>117</v>
      </c>
      <c r="C5" s="349">
        <f>'Cover Sheet'!C6</f>
        <v>0</v>
      </c>
      <c r="D5" s="349"/>
      <c r="E5" s="349"/>
      <c r="F5" s="49"/>
      <c r="G5" s="72" t="s">
        <v>86</v>
      </c>
      <c r="H5" s="349">
        <f>'Cover Sheet'!C9</f>
        <v>0</v>
      </c>
      <c r="I5" s="349"/>
    </row>
    <row r="6" spans="2:10" ht="14.25" customHeight="1">
      <c r="B6" s="42"/>
      <c r="C6" s="71"/>
      <c r="D6" s="71"/>
      <c r="E6" s="71"/>
      <c r="F6" s="49"/>
      <c r="G6" s="72"/>
      <c r="H6" s="71"/>
      <c r="I6" s="71"/>
    </row>
    <row r="7" spans="2:10" ht="15.75" customHeight="1">
      <c r="B7" s="351" t="s">
        <v>144</v>
      </c>
      <c r="C7" s="351"/>
      <c r="D7" s="103"/>
      <c r="E7" s="103"/>
      <c r="F7" s="104"/>
      <c r="G7" s="105"/>
      <c r="H7" s="103"/>
      <c r="I7" s="103"/>
    </row>
    <row r="8" spans="2:10" ht="36" customHeight="1">
      <c r="B8" s="348" t="s">
        <v>501</v>
      </c>
      <c r="C8" s="348"/>
      <c r="D8" s="348"/>
      <c r="E8" s="348"/>
      <c r="F8" s="348"/>
      <c r="G8" s="348"/>
      <c r="H8" s="348"/>
      <c r="I8" s="348"/>
    </row>
    <row r="9" spans="2:10" ht="52.5" customHeight="1">
      <c r="B9" s="348" t="s">
        <v>509</v>
      </c>
      <c r="C9" s="348"/>
      <c r="D9" s="348"/>
      <c r="E9" s="348"/>
      <c r="F9" s="348"/>
      <c r="G9" s="348"/>
      <c r="H9" s="348"/>
      <c r="I9" s="348"/>
    </row>
    <row r="10" spans="2:10" ht="22.5" customHeight="1">
      <c r="B10" s="351" t="s">
        <v>510</v>
      </c>
      <c r="C10" s="351"/>
      <c r="D10" s="351"/>
      <c r="E10" s="351"/>
      <c r="F10" s="351"/>
      <c r="G10" s="351"/>
      <c r="H10" s="105"/>
      <c r="I10" s="105"/>
    </row>
    <row r="11" spans="2:10" ht="24" customHeight="1">
      <c r="B11" s="348" t="s">
        <v>500</v>
      </c>
      <c r="C11" s="348"/>
      <c r="D11" s="348"/>
      <c r="E11" s="348"/>
      <c r="F11" s="348"/>
      <c r="G11" s="348"/>
      <c r="H11" s="348"/>
      <c r="I11" s="348"/>
    </row>
    <row r="12" spans="2:10" ht="17.25" customHeight="1">
      <c r="B12" s="40"/>
      <c r="C12" s="40"/>
      <c r="D12" s="40"/>
      <c r="E12" s="40"/>
      <c r="F12" s="40"/>
      <c r="G12" s="40"/>
      <c r="H12" s="40"/>
      <c r="I12" s="40"/>
    </row>
    <row r="13" spans="2:10">
      <c r="B13" s="70"/>
      <c r="C13" s="65">
        <f>'Cover Sheet'!B3-2</f>
        <v>2025</v>
      </c>
      <c r="D13" s="65">
        <f>'Cover Sheet'!B3-1</f>
        <v>2026</v>
      </c>
      <c r="E13" s="65">
        <f>'Cover Sheet'!B3-1</f>
        <v>2026</v>
      </c>
      <c r="F13" s="65">
        <f>'Cover Sheet'!B3</f>
        <v>2027</v>
      </c>
      <c r="G13" s="65">
        <f>'Cover Sheet'!B3</f>
        <v>2027</v>
      </c>
      <c r="H13" s="65">
        <f>'Cover Sheet'!B3</f>
        <v>2027</v>
      </c>
      <c r="I13" s="64"/>
      <c r="J13" s="210">
        <f>'Cover Sheet'!B3</f>
        <v>2027</v>
      </c>
    </row>
    <row r="14" spans="2:10" ht="29.25" thickBot="1">
      <c r="B14" s="69" t="s">
        <v>93</v>
      </c>
      <c r="C14" s="67" t="s">
        <v>94</v>
      </c>
      <c r="D14" s="68" t="s">
        <v>96</v>
      </c>
      <c r="E14" s="68" t="s">
        <v>97</v>
      </c>
      <c r="F14" s="68" t="s">
        <v>98</v>
      </c>
      <c r="G14" s="67" t="s">
        <v>99</v>
      </c>
      <c r="H14" s="66" t="s">
        <v>100</v>
      </c>
      <c r="I14" s="63" t="s">
        <v>499</v>
      </c>
      <c r="J14" s="211" t="s">
        <v>502</v>
      </c>
    </row>
    <row r="15" spans="2:10" ht="15" thickBot="1">
      <c r="B15" s="62" t="s">
        <v>145</v>
      </c>
      <c r="C15" s="31"/>
      <c r="D15" s="31"/>
      <c r="E15" s="31"/>
      <c r="F15" s="31"/>
      <c r="G15" s="34"/>
      <c r="H15" s="212">
        <f>F15+G15</f>
        <v>0</v>
      </c>
      <c r="I15" s="213"/>
      <c r="J15" s="224">
        <f>H15*I15</f>
        <v>0</v>
      </c>
    </row>
    <row r="16" spans="2:10">
      <c r="B16" s="62"/>
      <c r="C16" s="61"/>
      <c r="D16" s="61"/>
      <c r="E16" s="61"/>
      <c r="F16" s="61"/>
      <c r="G16" s="106"/>
      <c r="H16" s="102"/>
      <c r="I16" s="107"/>
      <c r="J16" s="209"/>
    </row>
    <row r="17" spans="2:10">
      <c r="B17" s="62" t="s">
        <v>27</v>
      </c>
      <c r="C17" s="61"/>
      <c r="D17" s="61"/>
      <c r="E17" s="61"/>
      <c r="F17" s="61"/>
      <c r="G17" s="106"/>
      <c r="H17" s="100"/>
      <c r="I17" s="107"/>
      <c r="J17" s="209"/>
    </row>
    <row r="18" spans="2:10">
      <c r="B18" s="30"/>
      <c r="C18" s="31"/>
      <c r="D18" s="31"/>
      <c r="E18" s="31"/>
      <c r="F18" s="31"/>
      <c r="G18" s="34"/>
      <c r="H18" s="100">
        <f t="shared" ref="H18:H68" si="0">F18+G18</f>
        <v>0</v>
      </c>
      <c r="I18" s="213"/>
      <c r="J18" s="219">
        <f>H18*I18</f>
        <v>0</v>
      </c>
    </row>
    <row r="19" spans="2:10">
      <c r="B19" s="30"/>
      <c r="C19" s="31"/>
      <c r="D19" s="31"/>
      <c r="E19" s="31"/>
      <c r="F19" s="31"/>
      <c r="G19" s="34"/>
      <c r="H19" s="100">
        <f t="shared" si="0"/>
        <v>0</v>
      </c>
      <c r="I19" s="213"/>
      <c r="J19" s="219">
        <f>H19*I19</f>
        <v>0</v>
      </c>
    </row>
    <row r="20" spans="2:10" ht="15" thickBot="1">
      <c r="B20" s="30"/>
      <c r="C20" s="31"/>
      <c r="D20" s="31"/>
      <c r="E20" s="31"/>
      <c r="F20" s="31"/>
      <c r="G20" s="34"/>
      <c r="H20" s="101">
        <f t="shared" si="0"/>
        <v>0</v>
      </c>
      <c r="I20" s="213"/>
      <c r="J20" s="219">
        <f>H20*I20</f>
        <v>0</v>
      </c>
    </row>
    <row r="21" spans="2:10" ht="15" thickBot="1">
      <c r="B21" s="62" t="s">
        <v>147</v>
      </c>
      <c r="C21" s="61">
        <f>SUM(C17:C20)</f>
        <v>0</v>
      </c>
      <c r="D21" s="61">
        <f>SUM(D17:D20)</f>
        <v>0</v>
      </c>
      <c r="E21" s="61">
        <f>SUM(E17:E20)</f>
        <v>0</v>
      </c>
      <c r="F21" s="61">
        <f>SUM(F17:F20)</f>
        <v>0</v>
      </c>
      <c r="G21" s="61">
        <f>SUM(G17:G20)</f>
        <v>0</v>
      </c>
      <c r="H21" s="212">
        <f>SUM(H18:H20)</f>
        <v>0</v>
      </c>
      <c r="I21" s="107"/>
      <c r="J21" s="223">
        <f>SUM(J18:J20)</f>
        <v>0</v>
      </c>
    </row>
    <row r="22" spans="2:10">
      <c r="B22" s="62"/>
      <c r="C22" s="61"/>
      <c r="D22" s="61"/>
      <c r="E22" s="61"/>
      <c r="F22" s="61"/>
      <c r="G22" s="106"/>
      <c r="H22" s="102"/>
      <c r="I22" s="107"/>
      <c r="J22" s="209"/>
    </row>
    <row r="23" spans="2:10">
      <c r="B23" s="62" t="s">
        <v>146</v>
      </c>
      <c r="C23" s="61"/>
      <c r="D23" s="61"/>
      <c r="E23" s="61"/>
      <c r="F23" s="61"/>
      <c r="G23" s="106"/>
      <c r="H23" s="100"/>
      <c r="I23" s="107"/>
      <c r="J23" s="209"/>
    </row>
    <row r="24" spans="2:10">
      <c r="B24" s="30"/>
      <c r="C24" s="31"/>
      <c r="D24" s="31"/>
      <c r="E24" s="31"/>
      <c r="F24" s="31"/>
      <c r="G24" s="34"/>
      <c r="H24" s="100">
        <f t="shared" si="0"/>
        <v>0</v>
      </c>
      <c r="I24" s="213"/>
      <c r="J24" s="219">
        <f t="shared" ref="J24:J68" si="1">H24*I24</f>
        <v>0</v>
      </c>
    </row>
    <row r="25" spans="2:10">
      <c r="B25" s="30"/>
      <c r="C25" s="31"/>
      <c r="D25" s="31"/>
      <c r="E25" s="31"/>
      <c r="F25" s="31"/>
      <c r="G25" s="34">
        <v>0</v>
      </c>
      <c r="H25" s="100">
        <f t="shared" si="0"/>
        <v>0</v>
      </c>
      <c r="I25" s="213"/>
      <c r="J25" s="219">
        <f t="shared" si="1"/>
        <v>0</v>
      </c>
    </row>
    <row r="26" spans="2:10">
      <c r="B26" s="30"/>
      <c r="C26" s="31"/>
      <c r="D26" s="31"/>
      <c r="E26" s="31"/>
      <c r="F26" s="31"/>
      <c r="G26" s="34"/>
      <c r="H26" s="100">
        <f t="shared" si="0"/>
        <v>0</v>
      </c>
      <c r="I26" s="213"/>
      <c r="J26" s="219">
        <f t="shared" si="1"/>
        <v>0</v>
      </c>
    </row>
    <row r="27" spans="2:10">
      <c r="B27" s="30"/>
      <c r="C27" s="31"/>
      <c r="D27" s="31"/>
      <c r="E27" s="31"/>
      <c r="F27" s="31"/>
      <c r="G27" s="34"/>
      <c r="H27" s="100">
        <f t="shared" si="0"/>
        <v>0</v>
      </c>
      <c r="I27" s="213"/>
      <c r="J27" s="219">
        <f t="shared" si="1"/>
        <v>0</v>
      </c>
    </row>
    <row r="28" spans="2:10">
      <c r="B28" s="30"/>
      <c r="C28" s="31"/>
      <c r="D28" s="31"/>
      <c r="E28" s="31"/>
      <c r="F28" s="31"/>
      <c r="G28" s="34"/>
      <c r="H28" s="100">
        <f t="shared" si="0"/>
        <v>0</v>
      </c>
      <c r="I28" s="213"/>
      <c r="J28" s="219">
        <f t="shared" si="1"/>
        <v>0</v>
      </c>
    </row>
    <row r="29" spans="2:10">
      <c r="B29" s="30"/>
      <c r="C29" s="31"/>
      <c r="D29" s="31"/>
      <c r="E29" s="31"/>
      <c r="F29" s="31"/>
      <c r="G29" s="34"/>
      <c r="H29" s="100">
        <f t="shared" si="0"/>
        <v>0</v>
      </c>
      <c r="I29" s="213"/>
      <c r="J29" s="219">
        <f t="shared" si="1"/>
        <v>0</v>
      </c>
    </row>
    <row r="30" spans="2:10">
      <c r="B30" s="30"/>
      <c r="C30" s="31"/>
      <c r="D30" s="31"/>
      <c r="E30" s="31"/>
      <c r="F30" s="31"/>
      <c r="G30" s="34"/>
      <c r="H30" s="100">
        <f t="shared" si="0"/>
        <v>0</v>
      </c>
      <c r="I30" s="213"/>
      <c r="J30" s="219">
        <f t="shared" si="1"/>
        <v>0</v>
      </c>
    </row>
    <row r="31" spans="2:10">
      <c r="B31" s="30"/>
      <c r="C31" s="31"/>
      <c r="D31" s="31"/>
      <c r="E31" s="31"/>
      <c r="F31" s="31"/>
      <c r="G31" s="34"/>
      <c r="H31" s="100">
        <f t="shared" si="0"/>
        <v>0</v>
      </c>
      <c r="I31" s="213"/>
      <c r="J31" s="219">
        <f t="shared" si="1"/>
        <v>0</v>
      </c>
    </row>
    <row r="32" spans="2:10">
      <c r="B32" s="30"/>
      <c r="C32" s="31"/>
      <c r="D32" s="31"/>
      <c r="E32" s="31"/>
      <c r="F32" s="31"/>
      <c r="G32" s="34"/>
      <c r="H32" s="100">
        <f t="shared" si="0"/>
        <v>0</v>
      </c>
      <c r="I32" s="213"/>
      <c r="J32" s="219">
        <f t="shared" si="1"/>
        <v>0</v>
      </c>
    </row>
    <row r="33" spans="2:10">
      <c r="B33" s="30"/>
      <c r="C33" s="31"/>
      <c r="D33" s="31"/>
      <c r="E33" s="31"/>
      <c r="F33" s="31"/>
      <c r="G33" s="34"/>
      <c r="H33" s="100">
        <f t="shared" si="0"/>
        <v>0</v>
      </c>
      <c r="I33" s="213"/>
      <c r="J33" s="219">
        <f t="shared" si="1"/>
        <v>0</v>
      </c>
    </row>
    <row r="34" spans="2:10">
      <c r="B34" s="30"/>
      <c r="C34" s="31"/>
      <c r="D34" s="31"/>
      <c r="E34" s="31"/>
      <c r="F34" s="31"/>
      <c r="G34" s="34"/>
      <c r="H34" s="100">
        <f t="shared" si="0"/>
        <v>0</v>
      </c>
      <c r="I34" s="213"/>
      <c r="J34" s="219">
        <f t="shared" si="1"/>
        <v>0</v>
      </c>
    </row>
    <row r="35" spans="2:10">
      <c r="B35" s="30"/>
      <c r="C35" s="31"/>
      <c r="D35" s="31"/>
      <c r="E35" s="31"/>
      <c r="F35" s="31"/>
      <c r="G35" s="34"/>
      <c r="H35" s="100">
        <f t="shared" si="0"/>
        <v>0</v>
      </c>
      <c r="I35" s="213"/>
      <c r="J35" s="219">
        <f t="shared" si="1"/>
        <v>0</v>
      </c>
    </row>
    <row r="36" spans="2:10">
      <c r="B36" s="30"/>
      <c r="C36" s="31"/>
      <c r="D36" s="31"/>
      <c r="E36" s="31"/>
      <c r="F36" s="31"/>
      <c r="G36" s="34"/>
      <c r="H36" s="100">
        <f t="shared" si="0"/>
        <v>0</v>
      </c>
      <c r="I36" s="213"/>
      <c r="J36" s="219">
        <f t="shared" si="1"/>
        <v>0</v>
      </c>
    </row>
    <row r="37" spans="2:10">
      <c r="B37" s="30"/>
      <c r="C37" s="31"/>
      <c r="D37" s="31"/>
      <c r="E37" s="31"/>
      <c r="F37" s="31"/>
      <c r="G37" s="34"/>
      <c r="H37" s="100">
        <f t="shared" si="0"/>
        <v>0</v>
      </c>
      <c r="I37" s="213"/>
      <c r="J37" s="219">
        <f t="shared" si="1"/>
        <v>0</v>
      </c>
    </row>
    <row r="38" spans="2:10">
      <c r="B38" s="30"/>
      <c r="C38" s="31"/>
      <c r="D38" s="31"/>
      <c r="E38" s="31"/>
      <c r="F38" s="31"/>
      <c r="G38" s="34"/>
      <c r="H38" s="100">
        <f t="shared" si="0"/>
        <v>0</v>
      </c>
      <c r="I38" s="213"/>
      <c r="J38" s="219">
        <f t="shared" si="1"/>
        <v>0</v>
      </c>
    </row>
    <row r="39" spans="2:10">
      <c r="B39" s="30"/>
      <c r="C39" s="31"/>
      <c r="D39" s="31"/>
      <c r="E39" s="31"/>
      <c r="F39" s="31"/>
      <c r="G39" s="34"/>
      <c r="H39" s="100">
        <f t="shared" si="0"/>
        <v>0</v>
      </c>
      <c r="I39" s="213"/>
      <c r="J39" s="219">
        <f t="shared" si="1"/>
        <v>0</v>
      </c>
    </row>
    <row r="40" spans="2:10">
      <c r="B40" s="30"/>
      <c r="C40" s="31"/>
      <c r="D40" s="31"/>
      <c r="E40" s="31"/>
      <c r="F40" s="31"/>
      <c r="G40" s="34"/>
      <c r="H40" s="100">
        <f t="shared" si="0"/>
        <v>0</v>
      </c>
      <c r="I40" s="213"/>
      <c r="J40" s="219">
        <f t="shared" si="1"/>
        <v>0</v>
      </c>
    </row>
    <row r="41" spans="2:10">
      <c r="B41" s="30"/>
      <c r="C41" s="31"/>
      <c r="D41" s="31"/>
      <c r="E41" s="31"/>
      <c r="F41" s="31"/>
      <c r="G41" s="34"/>
      <c r="H41" s="100">
        <f t="shared" si="0"/>
        <v>0</v>
      </c>
      <c r="I41" s="213"/>
      <c r="J41" s="219">
        <f t="shared" si="1"/>
        <v>0</v>
      </c>
    </row>
    <row r="42" spans="2:10">
      <c r="B42" s="30"/>
      <c r="C42" s="31"/>
      <c r="D42" s="31"/>
      <c r="E42" s="31"/>
      <c r="F42" s="31"/>
      <c r="G42" s="34"/>
      <c r="H42" s="100">
        <f t="shared" si="0"/>
        <v>0</v>
      </c>
      <c r="I42" s="213"/>
      <c r="J42" s="219">
        <f t="shared" si="1"/>
        <v>0</v>
      </c>
    </row>
    <row r="43" spans="2:10">
      <c r="B43" s="30"/>
      <c r="C43" s="31"/>
      <c r="D43" s="31"/>
      <c r="E43" s="31"/>
      <c r="F43" s="31"/>
      <c r="G43" s="34"/>
      <c r="H43" s="100">
        <f t="shared" si="0"/>
        <v>0</v>
      </c>
      <c r="I43" s="213"/>
      <c r="J43" s="219">
        <f t="shared" si="1"/>
        <v>0</v>
      </c>
    </row>
    <row r="44" spans="2:10">
      <c r="B44" s="30"/>
      <c r="C44" s="31"/>
      <c r="D44" s="31"/>
      <c r="E44" s="31"/>
      <c r="F44" s="31"/>
      <c r="G44" s="34"/>
      <c r="H44" s="100">
        <f t="shared" si="0"/>
        <v>0</v>
      </c>
      <c r="I44" s="213"/>
      <c r="J44" s="219">
        <f t="shared" si="1"/>
        <v>0</v>
      </c>
    </row>
    <row r="45" spans="2:10">
      <c r="B45" s="30"/>
      <c r="C45" s="31"/>
      <c r="D45" s="31"/>
      <c r="E45" s="31"/>
      <c r="F45" s="31"/>
      <c r="G45" s="34"/>
      <c r="H45" s="100">
        <f t="shared" si="0"/>
        <v>0</v>
      </c>
      <c r="I45" s="213"/>
      <c r="J45" s="219">
        <f t="shared" si="1"/>
        <v>0</v>
      </c>
    </row>
    <row r="46" spans="2:10">
      <c r="B46" s="30"/>
      <c r="C46" s="31"/>
      <c r="D46" s="31"/>
      <c r="E46" s="31"/>
      <c r="F46" s="31"/>
      <c r="G46" s="34"/>
      <c r="H46" s="100">
        <f t="shared" si="0"/>
        <v>0</v>
      </c>
      <c r="I46" s="213"/>
      <c r="J46" s="219">
        <f t="shared" si="1"/>
        <v>0</v>
      </c>
    </row>
    <row r="47" spans="2:10">
      <c r="B47" s="30"/>
      <c r="C47" s="31"/>
      <c r="D47" s="31"/>
      <c r="E47" s="31"/>
      <c r="F47" s="31"/>
      <c r="G47" s="34"/>
      <c r="H47" s="100">
        <f t="shared" si="0"/>
        <v>0</v>
      </c>
      <c r="I47" s="213"/>
      <c r="J47" s="219">
        <f t="shared" si="1"/>
        <v>0</v>
      </c>
    </row>
    <row r="48" spans="2:10">
      <c r="B48" s="30"/>
      <c r="C48" s="31"/>
      <c r="D48" s="31"/>
      <c r="E48" s="31"/>
      <c r="F48" s="31"/>
      <c r="G48" s="34"/>
      <c r="H48" s="100">
        <f t="shared" si="0"/>
        <v>0</v>
      </c>
      <c r="I48" s="213"/>
      <c r="J48" s="219">
        <f t="shared" si="1"/>
        <v>0</v>
      </c>
    </row>
    <row r="49" spans="2:10">
      <c r="B49" s="30"/>
      <c r="C49" s="31"/>
      <c r="D49" s="31"/>
      <c r="E49" s="31"/>
      <c r="F49" s="31"/>
      <c r="G49" s="34"/>
      <c r="H49" s="100">
        <f t="shared" si="0"/>
        <v>0</v>
      </c>
      <c r="I49" s="213"/>
      <c r="J49" s="219">
        <f t="shared" si="1"/>
        <v>0</v>
      </c>
    </row>
    <row r="50" spans="2:10">
      <c r="B50" s="30"/>
      <c r="C50" s="31"/>
      <c r="D50" s="31"/>
      <c r="E50" s="31"/>
      <c r="F50" s="31"/>
      <c r="G50" s="34"/>
      <c r="H50" s="100">
        <f t="shared" si="0"/>
        <v>0</v>
      </c>
      <c r="I50" s="213"/>
      <c r="J50" s="219">
        <f t="shared" si="1"/>
        <v>0</v>
      </c>
    </row>
    <row r="51" spans="2:10">
      <c r="B51" s="30"/>
      <c r="C51" s="31"/>
      <c r="D51" s="31"/>
      <c r="E51" s="31"/>
      <c r="F51" s="31"/>
      <c r="G51" s="34"/>
      <c r="H51" s="100">
        <f t="shared" si="0"/>
        <v>0</v>
      </c>
      <c r="I51" s="213"/>
      <c r="J51" s="219">
        <f t="shared" si="1"/>
        <v>0</v>
      </c>
    </row>
    <row r="52" spans="2:10">
      <c r="B52" s="30"/>
      <c r="C52" s="31"/>
      <c r="D52" s="31"/>
      <c r="E52" s="31"/>
      <c r="F52" s="31"/>
      <c r="G52" s="34"/>
      <c r="H52" s="100">
        <f t="shared" si="0"/>
        <v>0</v>
      </c>
      <c r="I52" s="213"/>
      <c r="J52" s="219">
        <f t="shared" si="1"/>
        <v>0</v>
      </c>
    </row>
    <row r="53" spans="2:10">
      <c r="B53" s="30"/>
      <c r="C53" s="31"/>
      <c r="D53" s="31"/>
      <c r="E53" s="31"/>
      <c r="F53" s="31"/>
      <c r="G53" s="34"/>
      <c r="H53" s="100">
        <f t="shared" si="0"/>
        <v>0</v>
      </c>
      <c r="I53" s="213"/>
      <c r="J53" s="219">
        <f t="shared" si="1"/>
        <v>0</v>
      </c>
    </row>
    <row r="54" spans="2:10">
      <c r="B54" s="30"/>
      <c r="C54" s="31"/>
      <c r="D54" s="31"/>
      <c r="E54" s="31"/>
      <c r="F54" s="31"/>
      <c r="G54" s="34"/>
      <c r="H54" s="100">
        <f t="shared" si="0"/>
        <v>0</v>
      </c>
      <c r="I54" s="213"/>
      <c r="J54" s="219">
        <f t="shared" si="1"/>
        <v>0</v>
      </c>
    </row>
    <row r="55" spans="2:10">
      <c r="B55" s="30"/>
      <c r="C55" s="31"/>
      <c r="D55" s="31"/>
      <c r="E55" s="31"/>
      <c r="F55" s="31"/>
      <c r="G55" s="34"/>
      <c r="H55" s="100">
        <f t="shared" si="0"/>
        <v>0</v>
      </c>
      <c r="I55" s="213"/>
      <c r="J55" s="219">
        <f t="shared" si="1"/>
        <v>0</v>
      </c>
    </row>
    <row r="56" spans="2:10">
      <c r="B56" s="30"/>
      <c r="C56" s="31"/>
      <c r="D56" s="31"/>
      <c r="E56" s="31"/>
      <c r="F56" s="31"/>
      <c r="G56" s="34"/>
      <c r="H56" s="100">
        <f t="shared" si="0"/>
        <v>0</v>
      </c>
      <c r="I56" s="213"/>
      <c r="J56" s="219">
        <f t="shared" si="1"/>
        <v>0</v>
      </c>
    </row>
    <row r="57" spans="2:10">
      <c r="B57" s="30"/>
      <c r="C57" s="31"/>
      <c r="D57" s="31"/>
      <c r="E57" s="31"/>
      <c r="F57" s="31"/>
      <c r="G57" s="34"/>
      <c r="H57" s="100">
        <f t="shared" si="0"/>
        <v>0</v>
      </c>
      <c r="I57" s="213"/>
      <c r="J57" s="219">
        <f t="shared" si="1"/>
        <v>0</v>
      </c>
    </row>
    <row r="58" spans="2:10">
      <c r="B58" s="30"/>
      <c r="C58" s="31"/>
      <c r="D58" s="31"/>
      <c r="E58" s="31"/>
      <c r="F58" s="31"/>
      <c r="G58" s="34"/>
      <c r="H58" s="100">
        <f t="shared" si="0"/>
        <v>0</v>
      </c>
      <c r="I58" s="213"/>
      <c r="J58" s="219">
        <f t="shared" si="1"/>
        <v>0</v>
      </c>
    </row>
    <row r="59" spans="2:10">
      <c r="B59" s="30"/>
      <c r="C59" s="31"/>
      <c r="D59" s="31"/>
      <c r="E59" s="31"/>
      <c r="F59" s="31"/>
      <c r="G59" s="34"/>
      <c r="H59" s="100">
        <f t="shared" si="0"/>
        <v>0</v>
      </c>
      <c r="I59" s="213"/>
      <c r="J59" s="219">
        <f t="shared" si="1"/>
        <v>0</v>
      </c>
    </row>
    <row r="60" spans="2:10">
      <c r="B60" s="30"/>
      <c r="C60" s="31"/>
      <c r="D60" s="31"/>
      <c r="E60" s="31"/>
      <c r="F60" s="31"/>
      <c r="G60" s="34"/>
      <c r="H60" s="100">
        <f t="shared" si="0"/>
        <v>0</v>
      </c>
      <c r="I60" s="213"/>
      <c r="J60" s="219">
        <f t="shared" si="1"/>
        <v>0</v>
      </c>
    </row>
    <row r="61" spans="2:10">
      <c r="B61" s="30"/>
      <c r="C61" s="31"/>
      <c r="D61" s="31"/>
      <c r="E61" s="31"/>
      <c r="F61" s="31"/>
      <c r="G61" s="34"/>
      <c r="H61" s="100">
        <f t="shared" si="0"/>
        <v>0</v>
      </c>
      <c r="I61" s="213"/>
      <c r="J61" s="219">
        <f t="shared" si="1"/>
        <v>0</v>
      </c>
    </row>
    <row r="62" spans="2:10">
      <c r="B62" s="30"/>
      <c r="C62" s="31"/>
      <c r="D62" s="31"/>
      <c r="E62" s="31"/>
      <c r="F62" s="31"/>
      <c r="G62" s="34"/>
      <c r="H62" s="100">
        <f t="shared" si="0"/>
        <v>0</v>
      </c>
      <c r="I62" s="213"/>
      <c r="J62" s="219">
        <f t="shared" si="1"/>
        <v>0</v>
      </c>
    </row>
    <row r="63" spans="2:10">
      <c r="B63" s="30"/>
      <c r="C63" s="31"/>
      <c r="D63" s="31"/>
      <c r="E63" s="31"/>
      <c r="F63" s="31"/>
      <c r="G63" s="34"/>
      <c r="H63" s="100">
        <f t="shared" si="0"/>
        <v>0</v>
      </c>
      <c r="I63" s="213"/>
      <c r="J63" s="219">
        <f t="shared" si="1"/>
        <v>0</v>
      </c>
    </row>
    <row r="64" spans="2:10">
      <c r="B64" s="30"/>
      <c r="C64" s="31"/>
      <c r="D64" s="31"/>
      <c r="E64" s="31"/>
      <c r="F64" s="31"/>
      <c r="G64" s="34"/>
      <c r="H64" s="100">
        <f t="shared" si="0"/>
        <v>0</v>
      </c>
      <c r="I64" s="213"/>
      <c r="J64" s="219">
        <f t="shared" si="1"/>
        <v>0</v>
      </c>
    </row>
    <row r="65" spans="2:10">
      <c r="B65" s="30"/>
      <c r="C65" s="31"/>
      <c r="D65" s="31"/>
      <c r="E65" s="31"/>
      <c r="F65" s="31"/>
      <c r="G65" s="34"/>
      <c r="H65" s="100">
        <f t="shared" si="0"/>
        <v>0</v>
      </c>
      <c r="I65" s="213"/>
      <c r="J65" s="219">
        <f t="shared" si="1"/>
        <v>0</v>
      </c>
    </row>
    <row r="66" spans="2:10">
      <c r="B66" s="30"/>
      <c r="C66" s="31"/>
      <c r="D66" s="31"/>
      <c r="E66" s="31"/>
      <c r="F66" s="31"/>
      <c r="G66" s="34"/>
      <c r="H66" s="100">
        <f t="shared" si="0"/>
        <v>0</v>
      </c>
      <c r="I66" s="213"/>
      <c r="J66" s="219">
        <f t="shared" si="1"/>
        <v>0</v>
      </c>
    </row>
    <row r="67" spans="2:10">
      <c r="B67" s="30"/>
      <c r="C67" s="31"/>
      <c r="D67" s="31"/>
      <c r="E67" s="31"/>
      <c r="F67" s="31"/>
      <c r="G67" s="34"/>
      <c r="H67" s="100">
        <f t="shared" si="0"/>
        <v>0</v>
      </c>
      <c r="I67" s="213"/>
      <c r="J67" s="219">
        <f t="shared" si="1"/>
        <v>0</v>
      </c>
    </row>
    <row r="68" spans="2:10" ht="15" thickBot="1">
      <c r="B68" s="30"/>
      <c r="C68" s="31"/>
      <c r="D68" s="31"/>
      <c r="E68" s="31"/>
      <c r="F68" s="31"/>
      <c r="G68" s="34"/>
      <c r="H68" s="101">
        <f t="shared" si="0"/>
        <v>0</v>
      </c>
      <c r="I68" s="213"/>
      <c r="J68" s="219">
        <f t="shared" si="1"/>
        <v>0</v>
      </c>
    </row>
    <row r="69" spans="2:10" ht="15" thickBot="1">
      <c r="B69" s="62" t="s">
        <v>148</v>
      </c>
      <c r="C69" s="61">
        <f t="shared" ref="C69:H69" si="2">SUM(C24:C68)</f>
        <v>0</v>
      </c>
      <c r="D69" s="61">
        <f t="shared" si="2"/>
        <v>0</v>
      </c>
      <c r="E69" s="61">
        <f t="shared" si="2"/>
        <v>0</v>
      </c>
      <c r="F69" s="61">
        <f t="shared" si="2"/>
        <v>0</v>
      </c>
      <c r="G69" s="61">
        <f t="shared" si="2"/>
        <v>0</v>
      </c>
      <c r="H69" s="212">
        <f t="shared" si="2"/>
        <v>0</v>
      </c>
      <c r="I69" s="107"/>
      <c r="J69" s="223">
        <f>SUM(J24:J68)</f>
        <v>0</v>
      </c>
    </row>
    <row r="71" spans="2:10">
      <c r="B71" s="22" t="s">
        <v>95</v>
      </c>
    </row>
  </sheetData>
  <sheetProtection algorithmName="SHA-512" hashValue="vf8NcJVM2tENXhIA5b9vhjb6nDRQGMKyTP10TF6jIv9zbdx6pw9k0+OnxoZjLu5BJFKwp/6ILwFq4EkX1y4DVA==" saltValue="y6A3aWMwx12CJzJIsFlsNQ==" spinCount="100000" sheet="1"/>
  <mergeCells count="9">
    <mergeCell ref="B11:I11"/>
    <mergeCell ref="C5:E5"/>
    <mergeCell ref="H5:I5"/>
    <mergeCell ref="B3:I3"/>
    <mergeCell ref="D2:F2"/>
    <mergeCell ref="B7:C7"/>
    <mergeCell ref="B8:I8"/>
    <mergeCell ref="B9:I9"/>
    <mergeCell ref="B10:G10"/>
  </mergeCells>
  <pageMargins left="0.7" right="0.7" top="0.75" bottom="0.75" header="0.3" footer="0.3"/>
  <pageSetup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1"/>
  <sheetViews>
    <sheetView topLeftCell="A151" zoomScale="90" zoomScaleNormal="90" zoomScaleSheetLayoutView="80" workbookViewId="0">
      <selection activeCell="C3" sqref="C3"/>
    </sheetView>
  </sheetViews>
  <sheetFormatPr defaultColWidth="9.140625" defaultRowHeight="14.25"/>
  <cols>
    <col min="1" max="1" width="14.85546875" style="22" customWidth="1"/>
    <col min="2" max="2" width="10.140625" style="22" customWidth="1"/>
    <col min="3" max="6" width="9.140625" style="22"/>
    <col min="7" max="7" width="13" style="22" customWidth="1"/>
    <col min="8" max="8" width="9.140625" style="22"/>
    <col min="9" max="9" width="18.42578125" style="22" customWidth="1"/>
    <col min="10" max="10" width="13.42578125" style="22" customWidth="1"/>
    <col min="11" max="16384" width="9.140625" style="22"/>
  </cols>
  <sheetData>
    <row r="1" spans="1:13" ht="39.75" customHeight="1">
      <c r="A1" s="366" t="s">
        <v>288</v>
      </c>
      <c r="B1" s="366"/>
      <c r="C1" s="366"/>
      <c r="D1" s="366"/>
      <c r="E1" s="366"/>
      <c r="F1" s="366"/>
      <c r="G1" s="366"/>
      <c r="H1" s="366"/>
      <c r="I1" s="366"/>
    </row>
    <row r="2" spans="1:13">
      <c r="A2" s="40"/>
      <c r="B2" s="40"/>
      <c r="C2" s="40"/>
      <c r="D2" s="40"/>
      <c r="E2" s="40"/>
      <c r="F2" s="40"/>
      <c r="G2" s="40"/>
      <c r="H2" s="40"/>
      <c r="I2" s="40"/>
    </row>
    <row r="3" spans="1:13">
      <c r="A3" s="40"/>
      <c r="B3" s="40"/>
      <c r="C3" s="40">
        <f>'Cover Sheet'!B3</f>
        <v>2027</v>
      </c>
      <c r="D3" s="343" t="s">
        <v>280</v>
      </c>
      <c r="E3" s="343"/>
      <c r="F3" s="343"/>
      <c r="G3" s="40"/>
      <c r="H3" s="40"/>
      <c r="I3" s="40"/>
    </row>
    <row r="4" spans="1:13">
      <c r="A4" s="340" t="s">
        <v>110</v>
      </c>
      <c r="B4" s="340"/>
      <c r="C4" s="340"/>
      <c r="D4" s="340"/>
      <c r="E4" s="340"/>
      <c r="F4" s="340"/>
      <c r="G4" s="340"/>
      <c r="H4" s="340"/>
      <c r="I4" s="340"/>
    </row>
    <row r="5" spans="1:13">
      <c r="A5" s="40"/>
      <c r="B5" s="40"/>
      <c r="C5" s="40"/>
      <c r="D5" s="40"/>
      <c r="E5" s="40"/>
      <c r="F5" s="40"/>
      <c r="G5" s="40"/>
      <c r="H5" s="40"/>
      <c r="I5" s="40"/>
    </row>
    <row r="6" spans="1:13" ht="15" thickBot="1">
      <c r="A6" s="42" t="s">
        <v>117</v>
      </c>
      <c r="B6" s="349">
        <f>'Cover Sheet'!C6</f>
        <v>0</v>
      </c>
      <c r="C6" s="349"/>
      <c r="D6" s="349"/>
      <c r="E6" s="49"/>
      <c r="F6" s="370" t="s">
        <v>86</v>
      </c>
      <c r="G6" s="370"/>
      <c r="H6" s="349">
        <f>'Cover Sheet'!C9</f>
        <v>0</v>
      </c>
      <c r="I6" s="349"/>
    </row>
    <row r="7" spans="1:13" ht="15">
      <c r="A7" s="74"/>
      <c r="B7" s="74"/>
      <c r="C7" s="75"/>
      <c r="D7" s="75"/>
      <c r="E7" s="371"/>
      <c r="F7" s="371"/>
      <c r="G7" s="371"/>
      <c r="H7" s="371"/>
      <c r="I7" s="371"/>
    </row>
    <row r="8" spans="1:13" ht="15">
      <c r="A8" s="372" t="s">
        <v>108</v>
      </c>
      <c r="B8" s="372"/>
      <c r="C8" s="372"/>
      <c r="D8" s="372"/>
      <c r="E8" s="372"/>
      <c r="F8" s="373"/>
      <c r="G8" s="373"/>
      <c r="H8" s="373"/>
      <c r="I8" s="373"/>
    </row>
    <row r="9" spans="1:13" ht="12.75" customHeight="1">
      <c r="A9" s="384" t="s">
        <v>92</v>
      </c>
      <c r="B9" s="384"/>
      <c r="C9" s="384"/>
      <c r="D9" s="384"/>
      <c r="E9" s="384"/>
      <c r="F9" s="384"/>
      <c r="G9" s="384"/>
      <c r="H9" s="384"/>
      <c r="I9" s="384"/>
    </row>
    <row r="10" spans="1:13">
      <c r="A10" s="375" t="s">
        <v>149</v>
      </c>
      <c r="B10" s="375"/>
      <c r="C10" s="375"/>
      <c r="D10" s="375"/>
      <c r="E10" s="375"/>
      <c r="F10" s="375"/>
      <c r="G10" s="375"/>
      <c r="H10" s="49"/>
      <c r="I10" s="77" t="s">
        <v>206</v>
      </c>
    </row>
    <row r="11" spans="1:13">
      <c r="A11" s="374" t="s">
        <v>87</v>
      </c>
      <c r="B11" s="374"/>
      <c r="C11" s="374"/>
      <c r="D11" s="374"/>
      <c r="E11" s="374"/>
      <c r="F11" s="374"/>
      <c r="G11" s="374"/>
      <c r="H11" s="23"/>
      <c r="I11" s="32">
        <v>0</v>
      </c>
      <c r="J11" s="27"/>
    </row>
    <row r="12" spans="1:13">
      <c r="A12" s="374" t="s">
        <v>88</v>
      </c>
      <c r="B12" s="374"/>
      <c r="C12" s="374"/>
      <c r="D12" s="374"/>
      <c r="E12" s="374"/>
      <c r="F12" s="374"/>
      <c r="G12" s="374"/>
      <c r="H12" s="23"/>
      <c r="I12" s="32">
        <v>0</v>
      </c>
      <c r="J12" s="27"/>
    </row>
    <row r="13" spans="1:13">
      <c r="A13" s="374" t="s">
        <v>89</v>
      </c>
      <c r="B13" s="374"/>
      <c r="C13" s="374"/>
      <c r="D13" s="374"/>
      <c r="E13" s="374"/>
      <c r="F13" s="374"/>
      <c r="G13" s="374"/>
      <c r="H13" s="23"/>
      <c r="I13" s="32">
        <v>0</v>
      </c>
      <c r="J13" s="27"/>
    </row>
    <row r="14" spans="1:13">
      <c r="A14" s="374" t="s">
        <v>90</v>
      </c>
      <c r="B14" s="374"/>
      <c r="C14" s="374"/>
      <c r="D14" s="374"/>
      <c r="E14" s="374"/>
      <c r="F14" s="374"/>
      <c r="G14" s="374"/>
      <c r="H14" s="23"/>
      <c r="I14" s="32">
        <v>0</v>
      </c>
      <c r="J14" s="27"/>
    </row>
    <row r="15" spans="1:13">
      <c r="A15" s="374" t="s">
        <v>91</v>
      </c>
      <c r="B15" s="374"/>
      <c r="C15" s="374"/>
      <c r="D15" s="374"/>
      <c r="E15" s="374"/>
      <c r="F15" s="374"/>
      <c r="G15" s="374"/>
      <c r="H15" s="23"/>
      <c r="I15" s="32">
        <v>0</v>
      </c>
      <c r="J15" s="27"/>
    </row>
    <row r="16" spans="1:13">
      <c r="A16" s="376"/>
      <c r="B16" s="376"/>
      <c r="C16" s="376"/>
      <c r="D16" s="376"/>
      <c r="E16" s="376"/>
      <c r="F16" s="376"/>
      <c r="G16" s="376"/>
      <c r="H16" s="23"/>
      <c r="I16" s="32">
        <v>0</v>
      </c>
      <c r="M16" s="27"/>
    </row>
    <row r="17" spans="1:13">
      <c r="A17" s="376"/>
      <c r="B17" s="376"/>
      <c r="C17" s="376"/>
      <c r="D17" s="376"/>
      <c r="E17" s="376"/>
      <c r="F17" s="376"/>
      <c r="G17" s="376"/>
      <c r="H17" s="23"/>
      <c r="I17" s="32">
        <v>0</v>
      </c>
      <c r="M17" s="27"/>
    </row>
    <row r="18" spans="1:13">
      <c r="A18" s="376"/>
      <c r="B18" s="376"/>
      <c r="C18" s="376"/>
      <c r="D18" s="376"/>
      <c r="E18" s="376"/>
      <c r="F18" s="376"/>
      <c r="G18" s="376"/>
      <c r="H18" s="23"/>
      <c r="I18" s="32">
        <v>0</v>
      </c>
      <c r="M18" s="27"/>
    </row>
    <row r="19" spans="1:13">
      <c r="A19" s="376"/>
      <c r="B19" s="376"/>
      <c r="C19" s="376"/>
      <c r="D19" s="376"/>
      <c r="E19" s="376"/>
      <c r="F19" s="376"/>
      <c r="G19" s="376"/>
      <c r="H19" s="23"/>
      <c r="I19" s="32">
        <v>0</v>
      </c>
    </row>
    <row r="20" spans="1:13">
      <c r="A20" s="378" t="s">
        <v>52</v>
      </c>
      <c r="B20" s="378"/>
      <c r="C20" s="378"/>
      <c r="D20" s="378"/>
      <c r="E20" s="378"/>
      <c r="F20" s="378"/>
      <c r="G20" s="378"/>
      <c r="H20" s="23"/>
      <c r="I20" s="225">
        <f>SUM(I11:I19)</f>
        <v>0</v>
      </c>
    </row>
    <row r="21" spans="1:13" ht="14.25" customHeight="1">
      <c r="A21" s="379"/>
      <c r="B21" s="379"/>
      <c r="C21" s="379"/>
      <c r="D21" s="379"/>
      <c r="E21" s="23"/>
      <c r="F21" s="23"/>
      <c r="G21" s="380"/>
      <c r="H21" s="380"/>
      <c r="I21" s="380"/>
    </row>
    <row r="22" spans="1:13" ht="15.75" customHeight="1">
      <c r="A22" s="372" t="str">
        <f>'Budget Summary'!B16</f>
        <v>Travel reimbursement to staff</v>
      </c>
      <c r="B22" s="372"/>
      <c r="C22" s="372"/>
      <c r="D22" s="372"/>
      <c r="E22" s="372"/>
      <c r="F22" s="372"/>
      <c r="G22" s="372"/>
      <c r="H22" s="372"/>
      <c r="I22" s="372"/>
    </row>
    <row r="23" spans="1:13" ht="36" customHeight="1">
      <c r="A23" s="385" t="s">
        <v>153</v>
      </c>
      <c r="B23" s="385"/>
      <c r="C23" s="385"/>
      <c r="D23" s="385"/>
      <c r="E23" s="385"/>
      <c r="F23" s="385"/>
      <c r="G23" s="385"/>
      <c r="H23" s="385"/>
      <c r="I23" s="385"/>
    </row>
    <row r="24" spans="1:13" ht="21" customHeight="1">
      <c r="A24" s="386" t="s">
        <v>149</v>
      </c>
      <c r="B24" s="386"/>
      <c r="C24" s="386"/>
      <c r="D24" s="386"/>
      <c r="E24" s="386"/>
      <c r="F24" s="386"/>
      <c r="G24" s="386"/>
      <c r="H24" s="23"/>
      <c r="I24" s="50"/>
    </row>
    <row r="25" spans="1:13">
      <c r="A25" s="374" t="s">
        <v>150</v>
      </c>
      <c r="B25" s="374"/>
      <c r="C25" s="374"/>
      <c r="D25" s="374"/>
      <c r="E25" s="374"/>
      <c r="F25" s="374"/>
      <c r="G25" s="374"/>
      <c r="H25" s="23"/>
      <c r="I25" s="32">
        <v>0</v>
      </c>
    </row>
    <row r="26" spans="1:13">
      <c r="A26" s="374" t="s">
        <v>151</v>
      </c>
      <c r="B26" s="374"/>
      <c r="C26" s="374"/>
      <c r="D26" s="374"/>
      <c r="E26" s="374"/>
      <c r="F26" s="374"/>
      <c r="G26" s="374"/>
      <c r="H26" s="23"/>
      <c r="I26" s="32">
        <v>0</v>
      </c>
    </row>
    <row r="27" spans="1:13">
      <c r="A27" s="374" t="s">
        <v>152</v>
      </c>
      <c r="B27" s="374"/>
      <c r="C27" s="374"/>
      <c r="D27" s="374"/>
      <c r="E27" s="374"/>
      <c r="F27" s="374"/>
      <c r="G27" s="374"/>
      <c r="H27" s="23"/>
      <c r="I27" s="32">
        <v>0</v>
      </c>
    </row>
    <row r="28" spans="1:13">
      <c r="A28" s="376"/>
      <c r="B28" s="376"/>
      <c r="C28" s="376"/>
      <c r="D28" s="376"/>
      <c r="E28" s="376"/>
      <c r="F28" s="376"/>
      <c r="G28" s="376"/>
      <c r="H28" s="23"/>
      <c r="I28" s="32">
        <v>0</v>
      </c>
    </row>
    <row r="29" spans="1:13">
      <c r="A29" s="381"/>
      <c r="B29" s="381"/>
      <c r="C29" s="381"/>
      <c r="D29" s="381"/>
      <c r="E29" s="381"/>
      <c r="F29" s="381"/>
      <c r="G29" s="381"/>
      <c r="H29" s="23"/>
      <c r="I29" s="32">
        <v>0</v>
      </c>
    </row>
    <row r="30" spans="1:13">
      <c r="A30" s="378" t="s">
        <v>52</v>
      </c>
      <c r="B30" s="378"/>
      <c r="C30" s="378"/>
      <c r="D30" s="378"/>
      <c r="E30" s="378"/>
      <c r="F30" s="378"/>
      <c r="G30" s="378"/>
      <c r="H30" s="23"/>
      <c r="I30" s="225">
        <f>SUM(I25:I29)</f>
        <v>0</v>
      </c>
    </row>
    <row r="31" spans="1:13">
      <c r="A31" s="382"/>
      <c r="B31" s="382"/>
      <c r="C31" s="382"/>
      <c r="D31" s="382"/>
      <c r="E31" s="382"/>
      <c r="F31" s="382"/>
      <c r="G31" s="382"/>
      <c r="H31" s="23"/>
      <c r="I31" s="191"/>
    </row>
    <row r="32" spans="1:13" ht="21.75" customHeight="1">
      <c r="A32" s="387" t="str">
        <f>'Budget Summary'!B17</f>
        <v>Client transportation</v>
      </c>
      <c r="B32" s="387"/>
      <c r="C32" s="387"/>
      <c r="D32" s="387"/>
      <c r="E32" s="48"/>
      <c r="F32" s="48"/>
      <c r="G32" s="48"/>
      <c r="H32" s="49"/>
      <c r="I32" s="50"/>
    </row>
    <row r="33" spans="1:9" ht="28.5" customHeight="1">
      <c r="A33" s="383" t="s">
        <v>192</v>
      </c>
      <c r="B33" s="383"/>
      <c r="C33" s="383"/>
      <c r="D33" s="383"/>
      <c r="E33" s="383"/>
      <c r="F33" s="383"/>
      <c r="G33" s="383"/>
      <c r="H33" s="383"/>
      <c r="I33" s="383"/>
    </row>
    <row r="34" spans="1:9" ht="17.25" customHeight="1">
      <c r="A34" s="51" t="s">
        <v>191</v>
      </c>
      <c r="B34" s="192"/>
      <c r="C34" s="51" t="s">
        <v>7</v>
      </c>
      <c r="D34" s="193"/>
      <c r="E34" s="48"/>
      <c r="F34" s="48"/>
      <c r="G34" s="52" t="s">
        <v>52</v>
      </c>
      <c r="H34" s="49"/>
      <c r="I34" s="226">
        <f>B34*D34</f>
        <v>0</v>
      </c>
    </row>
    <row r="35" spans="1:9" ht="17.25" customHeight="1">
      <c r="A35" s="377"/>
      <c r="B35" s="377"/>
      <c r="C35" s="377"/>
      <c r="D35" s="377"/>
      <c r="E35" s="377"/>
      <c r="F35" s="377"/>
      <c r="G35" s="377"/>
      <c r="H35" s="49"/>
      <c r="I35" s="50"/>
    </row>
    <row r="36" spans="1:9" ht="17.25" customHeight="1">
      <c r="A36" s="46" t="str">
        <f>'Budget Summary'!B18</f>
        <v>Recruitment</v>
      </c>
      <c r="B36" s="364" t="s">
        <v>209</v>
      </c>
      <c r="C36" s="364"/>
      <c r="D36" s="364"/>
      <c r="E36" s="364"/>
      <c r="F36" s="364"/>
      <c r="G36" s="364"/>
      <c r="H36" s="49"/>
      <c r="I36" s="227">
        <v>0</v>
      </c>
    </row>
    <row r="37" spans="1:9" ht="17.25" customHeight="1">
      <c r="A37" s="391"/>
      <c r="B37" s="391"/>
      <c r="C37" s="391"/>
      <c r="D37" s="391"/>
      <c r="E37" s="391"/>
      <c r="F37" s="391"/>
      <c r="G37" s="391"/>
      <c r="H37" s="49"/>
      <c r="I37" s="191"/>
    </row>
    <row r="38" spans="1:9" ht="45">
      <c r="A38" s="47" t="str">
        <f>'Budget Summary'!B19</f>
        <v>Staff development, education</v>
      </c>
      <c r="B38" s="369" t="s">
        <v>193</v>
      </c>
      <c r="C38" s="369"/>
      <c r="D38" s="369"/>
      <c r="E38" s="369"/>
      <c r="F38" s="369"/>
      <c r="G38" s="369"/>
      <c r="H38" s="88"/>
      <c r="I38" s="228">
        <v>0</v>
      </c>
    </row>
    <row r="39" spans="1:9" ht="45" customHeight="1">
      <c r="A39" s="88"/>
      <c r="B39" s="88"/>
      <c r="C39" s="88"/>
      <c r="D39" s="88"/>
      <c r="E39" s="88"/>
      <c r="F39" s="88"/>
      <c r="G39" s="88"/>
      <c r="H39" s="88"/>
      <c r="I39" s="194"/>
    </row>
    <row r="40" spans="1:9" ht="15">
      <c r="A40" s="392" t="str">
        <f>'Budget Summary'!B20</f>
        <v>Supplies</v>
      </c>
      <c r="B40" s="392"/>
      <c r="C40" s="392"/>
      <c r="D40" s="392"/>
      <c r="E40" s="392"/>
      <c r="F40" s="392"/>
      <c r="G40" s="392"/>
      <c r="H40" s="49"/>
      <c r="I40" s="50"/>
    </row>
    <row r="41" spans="1:9" ht="15">
      <c r="A41" s="390" t="str">
        <f xml:space="preserve">   'Budget Summary'!C20</f>
        <v>Household supplies &amp; Linens</v>
      </c>
      <c r="B41" s="390"/>
      <c r="C41" s="390"/>
      <c r="D41" s="390"/>
      <c r="E41" s="390"/>
      <c r="F41" s="390"/>
      <c r="G41" s="390"/>
      <c r="H41" s="49"/>
      <c r="I41" s="195"/>
    </row>
    <row r="42" spans="1:9" ht="40.5" customHeight="1">
      <c r="A42" s="33" t="s">
        <v>202</v>
      </c>
      <c r="B42" s="359" t="s">
        <v>194</v>
      </c>
      <c r="C42" s="359"/>
      <c r="D42" s="359"/>
      <c r="E42" s="359"/>
      <c r="F42" s="359"/>
      <c r="G42" s="359"/>
      <c r="H42" s="49"/>
      <c r="I42" s="58">
        <v>0</v>
      </c>
    </row>
    <row r="43" spans="1:9" ht="18" customHeight="1">
      <c r="A43" s="33" t="s">
        <v>203</v>
      </c>
      <c r="B43" s="360" t="s">
        <v>195</v>
      </c>
      <c r="C43" s="360"/>
      <c r="D43" s="360"/>
      <c r="E43" s="40"/>
      <c r="F43" s="40"/>
      <c r="G43" s="40"/>
      <c r="H43" s="49"/>
      <c r="I43" s="32">
        <v>0</v>
      </c>
    </row>
    <row r="44" spans="1:9" ht="62.25" customHeight="1">
      <c r="A44" s="53" t="s">
        <v>57</v>
      </c>
      <c r="B44" s="359" t="s">
        <v>196</v>
      </c>
      <c r="C44" s="359"/>
      <c r="D44" s="359"/>
      <c r="E44" s="359"/>
      <c r="F44" s="359"/>
      <c r="G44" s="359"/>
      <c r="H44" s="49"/>
      <c r="I44" s="58">
        <v>0</v>
      </c>
    </row>
    <row r="45" spans="1:9" ht="20.25" customHeight="1">
      <c r="A45" s="33" t="s">
        <v>204</v>
      </c>
      <c r="B45" s="360" t="s">
        <v>197</v>
      </c>
      <c r="C45" s="360"/>
      <c r="D45" s="360"/>
      <c r="E45" s="360"/>
      <c r="F45" s="360"/>
      <c r="G45" s="360"/>
      <c r="H45" s="49"/>
      <c r="I45" s="32">
        <v>0</v>
      </c>
    </row>
    <row r="46" spans="1:9" ht="28.5" customHeight="1">
      <c r="A46" s="33" t="s">
        <v>205</v>
      </c>
      <c r="B46" s="359" t="s">
        <v>198</v>
      </c>
      <c r="C46" s="359"/>
      <c r="D46" s="359"/>
      <c r="E46" s="359"/>
      <c r="F46" s="359"/>
      <c r="G46" s="359"/>
      <c r="H46" s="49"/>
      <c r="I46" s="32">
        <v>0</v>
      </c>
    </row>
    <row r="47" spans="1:9" ht="27" customHeight="1">
      <c r="A47" s="378" t="s">
        <v>52</v>
      </c>
      <c r="B47" s="378"/>
      <c r="C47" s="378"/>
      <c r="D47" s="378"/>
      <c r="E47" s="378"/>
      <c r="F47" s="378"/>
      <c r="G47" s="378"/>
      <c r="H47" s="49"/>
      <c r="I47" s="225">
        <f>SUM(I42:I46)</f>
        <v>0</v>
      </c>
    </row>
    <row r="48" spans="1:9" ht="15">
      <c r="A48" s="390" t="str">
        <f>'Budget Summary'!C21</f>
        <v>All other supplies</v>
      </c>
      <c r="B48" s="390"/>
      <c r="C48" s="390"/>
      <c r="D48" s="390"/>
      <c r="E48" s="390"/>
      <c r="F48" s="390"/>
      <c r="G48" s="390"/>
      <c r="H48" s="49"/>
      <c r="I48" s="195"/>
    </row>
    <row r="49" spans="1:9">
      <c r="A49" s="388" t="s">
        <v>283</v>
      </c>
      <c r="B49" s="388"/>
      <c r="C49" s="388"/>
      <c r="D49" s="388"/>
      <c r="E49" s="388"/>
      <c r="F49" s="388"/>
      <c r="G49" s="388"/>
      <c r="H49" s="49"/>
      <c r="I49" s="32">
        <v>0</v>
      </c>
    </row>
    <row r="50" spans="1:9">
      <c r="A50" s="388" t="s">
        <v>11</v>
      </c>
      <c r="B50" s="388"/>
      <c r="C50" s="388"/>
      <c r="D50" s="388"/>
      <c r="E50" s="388"/>
      <c r="F50" s="388"/>
      <c r="G50" s="388"/>
      <c r="H50" s="49"/>
      <c r="I50" s="32">
        <v>0</v>
      </c>
    </row>
    <row r="51" spans="1:9">
      <c r="A51" s="381"/>
      <c r="B51" s="381"/>
      <c r="C51" s="381"/>
      <c r="D51" s="381"/>
      <c r="E51" s="381"/>
      <c r="F51" s="381"/>
      <c r="G51" s="381"/>
      <c r="H51" s="49"/>
      <c r="I51" s="32">
        <v>0</v>
      </c>
    </row>
    <row r="52" spans="1:9">
      <c r="A52" s="376"/>
      <c r="B52" s="376"/>
      <c r="C52" s="376"/>
      <c r="D52" s="376"/>
      <c r="E52" s="376"/>
      <c r="F52" s="376"/>
      <c r="G52" s="376"/>
      <c r="H52" s="49"/>
      <c r="I52" s="32">
        <v>0</v>
      </c>
    </row>
    <row r="53" spans="1:9">
      <c r="A53" s="376"/>
      <c r="B53" s="376"/>
      <c r="C53" s="376"/>
      <c r="D53" s="376"/>
      <c r="E53" s="376"/>
      <c r="F53" s="376"/>
      <c r="G53" s="376"/>
      <c r="H53" s="49"/>
      <c r="I53" s="32">
        <v>0</v>
      </c>
    </row>
    <row r="54" spans="1:9">
      <c r="A54" s="378" t="s">
        <v>52</v>
      </c>
      <c r="B54" s="378"/>
      <c r="C54" s="378"/>
      <c r="D54" s="378"/>
      <c r="E54" s="378"/>
      <c r="F54" s="378"/>
      <c r="G54" s="378"/>
      <c r="H54" s="49"/>
      <c r="I54" s="225">
        <f>SUM(I49:I53)</f>
        <v>0</v>
      </c>
    </row>
    <row r="55" spans="1:9">
      <c r="A55" s="28"/>
      <c r="B55" s="28"/>
      <c r="C55" s="28"/>
      <c r="D55" s="28"/>
      <c r="E55" s="28"/>
      <c r="F55" s="28"/>
      <c r="G55" s="28"/>
      <c r="H55" s="72"/>
      <c r="I55" s="28"/>
    </row>
    <row r="56" spans="1:9" ht="53.25" customHeight="1">
      <c r="A56" s="78" t="str">
        <f>'Budget Summary'!B22</f>
        <v>Food</v>
      </c>
      <c r="B56" s="364" t="s">
        <v>199</v>
      </c>
      <c r="C56" s="364"/>
      <c r="D56" s="364"/>
      <c r="E56" s="364"/>
      <c r="F56" s="364"/>
      <c r="G56" s="364"/>
      <c r="H56" s="40"/>
      <c r="I56" s="196"/>
    </row>
    <row r="57" spans="1:9">
      <c r="A57" s="356" t="s">
        <v>264</v>
      </c>
      <c r="B57" s="356"/>
      <c r="C57" s="356"/>
      <c r="D57" s="356"/>
      <c r="E57" s="356"/>
      <c r="F57" s="356"/>
      <c r="G57" s="356"/>
      <c r="H57" s="29"/>
      <c r="I57" s="229">
        <v>0</v>
      </c>
    </row>
    <row r="58" spans="1:9">
      <c r="A58" s="356" t="s">
        <v>263</v>
      </c>
      <c r="B58" s="356"/>
      <c r="C58" s="356"/>
      <c r="D58" s="356"/>
      <c r="E58" s="356"/>
      <c r="F58" s="356"/>
      <c r="G58" s="356"/>
      <c r="I58" s="230">
        <v>0</v>
      </c>
    </row>
    <row r="59" spans="1:9" ht="18" customHeight="1">
      <c r="A59" s="40"/>
      <c r="B59" s="40"/>
      <c r="C59" s="40"/>
      <c r="D59" s="40"/>
      <c r="E59" s="40"/>
      <c r="F59" s="40"/>
      <c r="G59" s="40"/>
      <c r="H59" s="40"/>
    </row>
    <row r="60" spans="1:9" ht="34.5" customHeight="1">
      <c r="A60" s="78" t="str">
        <f>'Budget Summary'!B24</f>
        <v>Advertising</v>
      </c>
      <c r="B60" s="364" t="s">
        <v>200</v>
      </c>
      <c r="C60" s="364"/>
      <c r="D60" s="364"/>
      <c r="E60" s="364"/>
      <c r="F60" s="364"/>
      <c r="G60" s="364"/>
      <c r="H60" s="40"/>
      <c r="I60" s="231">
        <v>0</v>
      </c>
    </row>
    <row r="61" spans="1:9" ht="54.75" customHeight="1">
      <c r="A61" s="79" t="str">
        <f>'Budget Summary'!B25</f>
        <v>Telephone for facility</v>
      </c>
      <c r="B61" s="364" t="s">
        <v>201</v>
      </c>
      <c r="C61" s="364"/>
      <c r="D61" s="364"/>
      <c r="E61" s="364"/>
      <c r="F61" s="364"/>
      <c r="G61" s="364"/>
      <c r="H61" s="40"/>
      <c r="I61" s="231">
        <v>0</v>
      </c>
    </row>
    <row r="62" spans="1:9" ht="15" customHeight="1">
      <c r="A62" s="40"/>
      <c r="B62" s="40"/>
      <c r="C62" s="40"/>
      <c r="D62" s="40"/>
      <c r="E62" s="40"/>
      <c r="F62" s="40"/>
      <c r="G62" s="40"/>
      <c r="H62" s="40"/>
    </row>
    <row r="63" spans="1:9" ht="33.75" customHeight="1">
      <c r="A63" s="79" t="str">
        <f>'Budget Summary'!B26</f>
        <v>Telephone for residents</v>
      </c>
      <c r="B63" s="364" t="s">
        <v>207</v>
      </c>
      <c r="C63" s="364"/>
      <c r="D63" s="364"/>
      <c r="E63" s="364"/>
      <c r="F63" s="364"/>
      <c r="G63" s="364"/>
      <c r="H63" s="40"/>
      <c r="I63" s="231">
        <v>0</v>
      </c>
    </row>
    <row r="64" spans="1:9" ht="19.5" customHeight="1">
      <c r="A64" s="40"/>
      <c r="B64" s="40"/>
      <c r="C64" s="40"/>
      <c r="D64" s="40"/>
      <c r="E64" s="40"/>
      <c r="F64" s="40"/>
      <c r="G64" s="40"/>
      <c r="H64" s="40"/>
    </row>
    <row r="65" spans="1:9" ht="32.25" customHeight="1">
      <c r="A65" s="78" t="str">
        <f>'Budget Summary'!B27</f>
        <v>Printing</v>
      </c>
      <c r="B65" s="364" t="s">
        <v>208</v>
      </c>
      <c r="C65" s="364"/>
      <c r="D65" s="364"/>
      <c r="E65" s="364"/>
      <c r="F65" s="364"/>
      <c r="G65" s="364"/>
      <c r="H65" s="40"/>
      <c r="I65" s="232">
        <v>0</v>
      </c>
    </row>
    <row r="66" spans="1:9" ht="28.5" customHeight="1">
      <c r="A66" s="40"/>
      <c r="B66" s="40"/>
      <c r="C66" s="40"/>
      <c r="D66" s="40"/>
      <c r="E66" s="40"/>
      <c r="F66" s="40"/>
      <c r="G66" s="40"/>
      <c r="H66" s="40"/>
    </row>
    <row r="67" spans="1:9" ht="15">
      <c r="A67" s="80" t="str">
        <f>'Budget Summary'!B28</f>
        <v>Insurance</v>
      </c>
      <c r="B67" s="40"/>
      <c r="C67" s="40"/>
      <c r="D67" s="40"/>
      <c r="E67" s="40"/>
      <c r="F67" s="40"/>
      <c r="G67" s="40"/>
      <c r="H67" s="40"/>
    </row>
    <row r="68" spans="1:9" ht="66" customHeight="1">
      <c r="A68" s="78" t="s">
        <v>210</v>
      </c>
      <c r="B68" s="364" t="s">
        <v>211</v>
      </c>
      <c r="C68" s="364"/>
      <c r="D68" s="364"/>
      <c r="E68" s="364"/>
      <c r="F68" s="364"/>
      <c r="G68" s="364"/>
      <c r="H68" s="40"/>
      <c r="I68" s="54"/>
    </row>
    <row r="69" spans="1:9" ht="19.5" customHeight="1">
      <c r="A69" s="389"/>
      <c r="B69" s="389"/>
      <c r="C69" s="389"/>
      <c r="D69" s="389"/>
      <c r="E69" s="389"/>
      <c r="F69" s="389"/>
      <c r="G69" s="389"/>
      <c r="H69" s="40"/>
      <c r="I69" s="59">
        <v>0</v>
      </c>
    </row>
    <row r="70" spans="1:9">
      <c r="A70" s="389"/>
      <c r="B70" s="389"/>
      <c r="C70" s="389"/>
      <c r="D70" s="389"/>
      <c r="E70" s="389"/>
      <c r="F70" s="389"/>
      <c r="G70" s="389"/>
      <c r="H70" s="40"/>
      <c r="I70" s="59">
        <v>0</v>
      </c>
    </row>
    <row r="71" spans="1:9">
      <c r="A71" s="353" t="s">
        <v>52</v>
      </c>
      <c r="B71" s="353"/>
      <c r="C71" s="353"/>
      <c r="D71" s="353"/>
      <c r="E71" s="353"/>
      <c r="F71" s="353"/>
      <c r="G71" s="353"/>
      <c r="H71" s="40"/>
      <c r="I71" s="233">
        <f>I69+I70</f>
        <v>0</v>
      </c>
    </row>
    <row r="72" spans="1:9" ht="30">
      <c r="A72" s="81" t="str">
        <f>'Budget Summary'!C29</f>
        <v>All other insurance</v>
      </c>
      <c r="B72" s="393" t="s">
        <v>246</v>
      </c>
      <c r="C72" s="393"/>
      <c r="D72" s="393"/>
      <c r="E72" s="393"/>
      <c r="F72" s="393"/>
      <c r="G72" s="393"/>
      <c r="H72" s="40"/>
      <c r="I72" s="55"/>
    </row>
    <row r="73" spans="1:9" ht="30" customHeight="1">
      <c r="A73" s="356" t="s">
        <v>212</v>
      </c>
      <c r="B73" s="356"/>
      <c r="C73" s="356"/>
      <c r="D73" s="82"/>
      <c r="E73" s="356" t="s">
        <v>218</v>
      </c>
      <c r="F73" s="356"/>
      <c r="G73" s="356"/>
      <c r="H73" s="40"/>
      <c r="I73" s="56">
        <v>0</v>
      </c>
    </row>
    <row r="74" spans="1:9">
      <c r="A74" s="356" t="s">
        <v>213</v>
      </c>
      <c r="B74" s="356"/>
      <c r="C74" s="356"/>
      <c r="D74" s="82"/>
      <c r="E74" s="356" t="s">
        <v>219</v>
      </c>
      <c r="F74" s="356"/>
      <c r="G74" s="356"/>
      <c r="H74" s="40"/>
      <c r="I74" s="56">
        <v>0</v>
      </c>
    </row>
    <row r="75" spans="1:9">
      <c r="A75" s="356" t="s">
        <v>214</v>
      </c>
      <c r="B75" s="356"/>
      <c r="C75" s="356"/>
      <c r="D75" s="82"/>
      <c r="E75" s="356" t="s">
        <v>220</v>
      </c>
      <c r="F75" s="356"/>
      <c r="G75" s="356"/>
      <c r="H75" s="40"/>
      <c r="I75" s="56">
        <v>0</v>
      </c>
    </row>
    <row r="76" spans="1:9">
      <c r="A76" s="356" t="s">
        <v>215</v>
      </c>
      <c r="B76" s="356"/>
      <c r="C76" s="356"/>
      <c r="D76" s="82"/>
      <c r="E76" s="356" t="s">
        <v>221</v>
      </c>
      <c r="F76" s="356"/>
      <c r="G76" s="356"/>
      <c r="H76" s="40"/>
      <c r="I76" s="56">
        <v>0</v>
      </c>
    </row>
    <row r="77" spans="1:9">
      <c r="A77" s="356" t="s">
        <v>216</v>
      </c>
      <c r="B77" s="356"/>
      <c r="C77" s="356"/>
      <c r="D77" s="84"/>
      <c r="E77" s="356" t="s">
        <v>222</v>
      </c>
      <c r="F77" s="356"/>
      <c r="G77" s="356"/>
      <c r="H77" s="40"/>
      <c r="I77" s="56">
        <v>0</v>
      </c>
    </row>
    <row r="78" spans="1:9" ht="30" customHeight="1">
      <c r="A78" s="357" t="s">
        <v>217</v>
      </c>
      <c r="B78" s="357"/>
      <c r="C78" s="357"/>
      <c r="D78" s="83"/>
      <c r="E78" s="347" t="s">
        <v>503</v>
      </c>
      <c r="F78" s="347"/>
      <c r="G78" s="347"/>
      <c r="H78" s="40"/>
      <c r="I78" s="56">
        <v>0</v>
      </c>
    </row>
    <row r="79" spans="1:9">
      <c r="A79" s="357" t="s">
        <v>290</v>
      </c>
      <c r="B79" s="357"/>
      <c r="C79" s="357"/>
      <c r="D79" s="357"/>
      <c r="E79" s="357"/>
      <c r="F79" s="357"/>
      <c r="G79" s="357"/>
      <c r="H79" s="40"/>
      <c r="I79" s="56">
        <v>0</v>
      </c>
    </row>
    <row r="80" spans="1:9" ht="30.75" customHeight="1">
      <c r="A80" s="394" t="s">
        <v>223</v>
      </c>
      <c r="B80" s="394"/>
      <c r="C80" s="394"/>
      <c r="D80" s="394"/>
      <c r="E80" s="394"/>
      <c r="F80" s="394"/>
      <c r="G80" s="394"/>
      <c r="H80" s="40"/>
      <c r="I80" s="56">
        <v>0</v>
      </c>
    </row>
    <row r="81" spans="1:9" ht="21" customHeight="1">
      <c r="A81" s="353" t="s">
        <v>52</v>
      </c>
      <c r="B81" s="353"/>
      <c r="C81" s="353"/>
      <c r="D81" s="353"/>
      <c r="E81" s="353"/>
      <c r="F81" s="353"/>
      <c r="G81" s="353"/>
      <c r="H81" s="40"/>
      <c r="I81" s="233">
        <f>SUM(I73:I80)</f>
        <v>0</v>
      </c>
    </row>
    <row r="82" spans="1:9">
      <c r="H82" s="40"/>
    </row>
    <row r="83" spans="1:9" ht="44.25" customHeight="1">
      <c r="A83" s="78" t="str">
        <f>'Budget Summary'!B30</f>
        <v>Utilities</v>
      </c>
      <c r="B83" s="364" t="s">
        <v>224</v>
      </c>
      <c r="C83" s="364"/>
      <c r="D83" s="364"/>
      <c r="E83" s="364"/>
      <c r="F83" s="364"/>
      <c r="G83" s="364"/>
      <c r="H83" s="40"/>
      <c r="I83" s="54"/>
    </row>
    <row r="84" spans="1:9" ht="18" customHeight="1">
      <c r="A84" s="356" t="s">
        <v>225</v>
      </c>
      <c r="B84" s="356"/>
      <c r="C84" s="356"/>
      <c r="D84" s="356"/>
      <c r="E84" s="356"/>
      <c r="F84" s="356"/>
      <c r="G84" s="356"/>
      <c r="H84" s="40"/>
      <c r="I84" s="56">
        <v>0</v>
      </c>
    </row>
    <row r="85" spans="1:9">
      <c r="A85" s="356" t="s">
        <v>226</v>
      </c>
      <c r="B85" s="356"/>
      <c r="C85" s="356"/>
      <c r="D85" s="356"/>
      <c r="E85" s="356"/>
      <c r="F85" s="356"/>
      <c r="G85" s="356"/>
      <c r="H85" s="40"/>
      <c r="I85" s="56">
        <v>0</v>
      </c>
    </row>
    <row r="86" spans="1:9">
      <c r="A86" s="356" t="s">
        <v>227</v>
      </c>
      <c r="B86" s="356"/>
      <c r="C86" s="356"/>
      <c r="D86" s="356"/>
      <c r="E86" s="356"/>
      <c r="F86" s="356"/>
      <c r="G86" s="356"/>
      <c r="H86" s="40"/>
      <c r="I86" s="56">
        <v>0</v>
      </c>
    </row>
    <row r="87" spans="1:9">
      <c r="A87" s="356" t="s">
        <v>228</v>
      </c>
      <c r="B87" s="356"/>
      <c r="C87" s="356"/>
      <c r="D87" s="356"/>
      <c r="E87" s="356"/>
      <c r="F87" s="356"/>
      <c r="G87" s="356"/>
      <c r="H87" s="40"/>
      <c r="I87" s="56">
        <v>0</v>
      </c>
    </row>
    <row r="88" spans="1:9">
      <c r="A88" s="356" t="s">
        <v>229</v>
      </c>
      <c r="B88" s="356"/>
      <c r="C88" s="356"/>
      <c r="D88" s="356"/>
      <c r="E88" s="356"/>
      <c r="F88" s="356"/>
      <c r="G88" s="356"/>
      <c r="H88" s="40"/>
      <c r="I88" s="56">
        <v>0</v>
      </c>
    </row>
    <row r="89" spans="1:9">
      <c r="A89" s="118" t="s">
        <v>282</v>
      </c>
      <c r="B89" s="118"/>
      <c r="C89" s="118"/>
      <c r="D89" s="118"/>
      <c r="E89" s="118"/>
      <c r="F89" s="118"/>
      <c r="G89" s="118"/>
      <c r="H89" s="40"/>
      <c r="I89" s="56">
        <v>0</v>
      </c>
    </row>
    <row r="90" spans="1:9">
      <c r="A90" s="356"/>
      <c r="B90" s="356"/>
      <c r="C90" s="356"/>
      <c r="D90" s="356"/>
      <c r="E90" s="356"/>
      <c r="F90" s="356"/>
      <c r="G90" s="356"/>
      <c r="H90" s="40"/>
      <c r="I90" s="56">
        <v>0</v>
      </c>
    </row>
    <row r="91" spans="1:9">
      <c r="A91" s="356"/>
      <c r="B91" s="356"/>
      <c r="C91" s="356"/>
      <c r="D91" s="356"/>
      <c r="E91" s="356"/>
      <c r="F91" s="356"/>
      <c r="G91" s="356"/>
      <c r="H91" s="40"/>
      <c r="I91" s="56">
        <v>0</v>
      </c>
    </row>
    <row r="92" spans="1:9">
      <c r="A92" s="353" t="s">
        <v>52</v>
      </c>
      <c r="B92" s="353"/>
      <c r="C92" s="353"/>
      <c r="D92" s="353"/>
      <c r="E92" s="353"/>
      <c r="F92" s="353"/>
      <c r="G92" s="353"/>
      <c r="H92" s="40"/>
      <c r="I92" s="233">
        <f>SUM(I84:I91)</f>
        <v>0</v>
      </c>
    </row>
    <row r="93" spans="1:9">
      <c r="H93" s="40"/>
    </row>
    <row r="94" spans="1:9" ht="15">
      <c r="A94" s="358" t="s">
        <v>230</v>
      </c>
      <c r="B94" s="358"/>
      <c r="C94" s="358"/>
      <c r="D94" s="358"/>
      <c r="E94" s="358"/>
      <c r="F94" s="358"/>
      <c r="G94" s="358"/>
      <c r="H94" s="40"/>
    </row>
    <row r="95" spans="1:9" ht="59.25" customHeight="1">
      <c r="A95" s="85" t="s">
        <v>231</v>
      </c>
      <c r="B95" s="359" t="s">
        <v>234</v>
      </c>
      <c r="C95" s="359"/>
      <c r="D95" s="359"/>
      <c r="E95" s="359"/>
      <c r="F95" s="359"/>
      <c r="G95" s="359"/>
      <c r="H95" s="40"/>
      <c r="I95" s="234">
        <v>0</v>
      </c>
    </row>
    <row r="96" spans="1:9" ht="48" customHeight="1">
      <c r="A96" s="119" t="s">
        <v>284</v>
      </c>
      <c r="B96" s="347"/>
      <c r="C96" s="347"/>
      <c r="D96" s="347"/>
      <c r="E96" s="347"/>
      <c r="F96" s="347"/>
      <c r="G96" s="347"/>
      <c r="H96" s="40"/>
      <c r="I96" s="234">
        <v>0</v>
      </c>
    </row>
    <row r="97" spans="1:9" ht="30.75" customHeight="1">
      <c r="A97" s="84" t="s">
        <v>232</v>
      </c>
      <c r="B97" s="360" t="s">
        <v>235</v>
      </c>
      <c r="C97" s="360"/>
      <c r="D97" s="360"/>
      <c r="E97" s="360"/>
      <c r="F97" s="360"/>
      <c r="G97" s="360"/>
      <c r="H97" s="40"/>
      <c r="I97" s="230">
        <v>0</v>
      </c>
    </row>
    <row r="98" spans="1:9">
      <c r="A98" s="85" t="s">
        <v>233</v>
      </c>
      <c r="B98" s="359" t="s">
        <v>236</v>
      </c>
      <c r="C98" s="359"/>
      <c r="D98" s="359"/>
      <c r="E98" s="359"/>
      <c r="F98" s="359"/>
      <c r="G98" s="359"/>
      <c r="H98" s="40"/>
      <c r="I98" s="234">
        <v>0</v>
      </c>
    </row>
    <row r="99" spans="1:9" ht="38.25" customHeight="1">
      <c r="A99" s="40"/>
      <c r="B99" s="40"/>
      <c r="C99" s="40"/>
      <c r="D99" s="40"/>
      <c r="E99" s="40"/>
      <c r="F99" s="40"/>
      <c r="G99" s="40"/>
      <c r="H99" s="40"/>
      <c r="I99" s="40"/>
    </row>
    <row r="100" spans="1:9" ht="15">
      <c r="A100" s="361" t="s">
        <v>237</v>
      </c>
      <c r="B100" s="361"/>
      <c r="C100" s="361"/>
      <c r="D100" s="361"/>
      <c r="E100" s="361"/>
      <c r="F100" s="361"/>
      <c r="G100" s="361"/>
      <c r="H100" s="40"/>
      <c r="I100" s="40"/>
    </row>
    <row r="101" spans="1:9">
      <c r="A101" s="356" t="s">
        <v>238</v>
      </c>
      <c r="B101" s="356"/>
      <c r="C101" s="356"/>
      <c r="D101" s="356"/>
      <c r="E101" s="356"/>
      <c r="F101" s="356"/>
      <c r="G101" s="356"/>
      <c r="H101" s="40"/>
      <c r="I101" s="57"/>
    </row>
    <row r="102" spans="1:9">
      <c r="A102" s="362"/>
      <c r="B102" s="362"/>
      <c r="C102" s="362"/>
      <c r="D102" s="362"/>
      <c r="E102" s="362"/>
      <c r="F102" s="362"/>
      <c r="G102" s="362"/>
      <c r="H102" s="40"/>
      <c r="I102" s="56">
        <v>0</v>
      </c>
    </row>
    <row r="103" spans="1:9">
      <c r="A103" s="363"/>
      <c r="B103" s="363"/>
      <c r="C103" s="363"/>
      <c r="D103" s="363"/>
      <c r="E103" s="363"/>
      <c r="F103" s="363"/>
      <c r="G103" s="363"/>
      <c r="H103" s="40"/>
      <c r="I103" s="56">
        <v>0</v>
      </c>
    </row>
    <row r="104" spans="1:9">
      <c r="A104" s="353" t="s">
        <v>52</v>
      </c>
      <c r="B104" s="353"/>
      <c r="C104" s="353"/>
      <c r="D104" s="353"/>
      <c r="E104" s="353"/>
      <c r="F104" s="353"/>
      <c r="G104" s="353"/>
      <c r="H104" s="40"/>
      <c r="I104" s="233">
        <f>SUM(I102:I103)</f>
        <v>0</v>
      </c>
    </row>
    <row r="105" spans="1:9">
      <c r="A105" s="356" t="s">
        <v>239</v>
      </c>
      <c r="B105" s="356"/>
      <c r="C105" s="356"/>
      <c r="D105" s="356"/>
      <c r="E105" s="356"/>
      <c r="F105" s="356"/>
      <c r="G105" s="356"/>
      <c r="H105" s="40"/>
      <c r="I105" s="60"/>
    </row>
    <row r="106" spans="1:9">
      <c r="A106" s="363"/>
      <c r="B106" s="363"/>
      <c r="C106" s="363"/>
      <c r="D106" s="363"/>
      <c r="E106" s="363"/>
      <c r="F106" s="363"/>
      <c r="G106" s="363"/>
      <c r="H106" s="40"/>
      <c r="I106" s="56">
        <v>0</v>
      </c>
    </row>
    <row r="107" spans="1:9">
      <c r="A107" s="363"/>
      <c r="B107" s="363"/>
      <c r="C107" s="363"/>
      <c r="D107" s="363"/>
      <c r="E107" s="363"/>
      <c r="F107" s="363"/>
      <c r="G107" s="363"/>
      <c r="H107" s="40"/>
      <c r="I107" s="56">
        <v>0</v>
      </c>
    </row>
    <row r="108" spans="1:9">
      <c r="A108" s="353" t="s">
        <v>52</v>
      </c>
      <c r="B108" s="353"/>
      <c r="C108" s="353"/>
      <c r="D108" s="353"/>
      <c r="E108" s="353"/>
      <c r="F108" s="353"/>
      <c r="G108" s="353"/>
      <c r="H108" s="40"/>
      <c r="I108" s="233">
        <f>SUM(I105:I107)</f>
        <v>0</v>
      </c>
    </row>
    <row r="109" spans="1:9">
      <c r="A109" s="356" t="s">
        <v>240</v>
      </c>
      <c r="B109" s="356"/>
      <c r="C109" s="356"/>
      <c r="D109" s="356"/>
      <c r="E109" s="356"/>
      <c r="F109" s="356"/>
      <c r="G109" s="356"/>
      <c r="H109" s="40"/>
      <c r="I109" s="60"/>
    </row>
    <row r="110" spans="1:9">
      <c r="A110" s="363"/>
      <c r="B110" s="363"/>
      <c r="C110" s="363"/>
      <c r="D110" s="363"/>
      <c r="E110" s="363"/>
      <c r="F110" s="363"/>
      <c r="G110" s="363"/>
      <c r="H110" s="40"/>
      <c r="I110" s="56">
        <v>0</v>
      </c>
    </row>
    <row r="111" spans="1:9">
      <c r="A111" s="363"/>
      <c r="B111" s="363"/>
      <c r="C111" s="363"/>
      <c r="D111" s="363"/>
      <c r="E111" s="363"/>
      <c r="F111" s="363"/>
      <c r="G111" s="363"/>
      <c r="H111" s="40"/>
      <c r="I111" s="56">
        <v>0</v>
      </c>
    </row>
    <row r="112" spans="1:9">
      <c r="A112" s="396" t="s">
        <v>52</v>
      </c>
      <c r="B112" s="396"/>
      <c r="C112" s="396"/>
      <c r="D112" s="396"/>
      <c r="E112" s="396"/>
      <c r="F112" s="396"/>
      <c r="G112" s="396"/>
      <c r="H112" s="40"/>
      <c r="I112" s="233">
        <f>SUM(I110:I111)</f>
        <v>0</v>
      </c>
    </row>
    <row r="113" spans="1:9">
      <c r="H113" s="40"/>
    </row>
    <row r="114" spans="1:9" ht="15">
      <c r="A114" s="361" t="s">
        <v>33</v>
      </c>
      <c r="B114" s="361"/>
      <c r="C114" s="361"/>
      <c r="D114" s="361"/>
      <c r="E114" s="361"/>
      <c r="F114" s="361"/>
      <c r="G114" s="361"/>
      <c r="H114" s="40"/>
      <c r="I114" s="83"/>
    </row>
    <row r="115" spans="1:9" ht="24" customHeight="1">
      <c r="A115" s="395" t="s">
        <v>241</v>
      </c>
      <c r="B115" s="395"/>
      <c r="C115" s="395"/>
      <c r="D115" s="395"/>
      <c r="E115" s="395"/>
      <c r="F115" s="395"/>
      <c r="G115" s="395"/>
      <c r="H115" s="40"/>
    </row>
    <row r="116" spans="1:9" ht="17.25" customHeight="1">
      <c r="A116" s="40"/>
      <c r="B116" s="86" t="s">
        <v>242</v>
      </c>
      <c r="C116" s="86"/>
      <c r="D116" s="86"/>
      <c r="E116" s="86"/>
      <c r="F116" s="86"/>
      <c r="G116" s="86"/>
      <c r="H116" s="86"/>
    </row>
    <row r="117" spans="1:9" ht="39.75" customHeight="1">
      <c r="A117" s="40"/>
      <c r="B117" s="385" t="s">
        <v>243</v>
      </c>
      <c r="C117" s="385"/>
      <c r="D117" s="385"/>
      <c r="E117" s="385"/>
      <c r="F117" s="385"/>
      <c r="G117" s="385"/>
      <c r="H117" s="89"/>
    </row>
    <row r="118" spans="1:9" ht="29.25" customHeight="1">
      <c r="A118" s="83"/>
      <c r="B118" s="364" t="s">
        <v>244</v>
      </c>
      <c r="C118" s="364"/>
      <c r="D118" s="364"/>
      <c r="E118" s="364"/>
      <c r="F118" s="364"/>
      <c r="G118" s="364"/>
      <c r="H118" s="40"/>
    </row>
    <row r="119" spans="1:9" ht="24.75" customHeight="1">
      <c r="A119" s="365" t="str">
        <f>'Budget Summary'!C38</f>
        <v xml:space="preserve">   Land Improvements</v>
      </c>
      <c r="B119" s="365"/>
      <c r="C119" s="365"/>
      <c r="D119" s="365"/>
      <c r="E119" s="365"/>
      <c r="F119" s="365"/>
      <c r="G119" s="365"/>
      <c r="H119" s="40"/>
      <c r="I119" s="230">
        <v>0</v>
      </c>
    </row>
    <row r="120" spans="1:9">
      <c r="A120" s="356" t="str">
        <f>'Budget Summary'!C39</f>
        <v xml:space="preserve">   Building</v>
      </c>
      <c r="B120" s="356"/>
      <c r="C120" s="356"/>
      <c r="D120" s="356"/>
      <c r="E120" s="356"/>
      <c r="F120" s="356"/>
      <c r="G120" s="356"/>
      <c r="H120" s="40"/>
      <c r="I120" s="230">
        <v>0</v>
      </c>
    </row>
    <row r="121" spans="1:9">
      <c r="A121" s="356" t="str">
        <f>'Budget Summary'!C40</f>
        <v xml:space="preserve">   Equipment related to room &amp; board</v>
      </c>
      <c r="B121" s="356"/>
      <c r="C121" s="356"/>
      <c r="D121" s="356"/>
      <c r="E121" s="356"/>
      <c r="F121" s="356"/>
      <c r="G121" s="356"/>
      <c r="H121" s="40"/>
      <c r="I121" s="230">
        <v>0</v>
      </c>
    </row>
    <row r="122" spans="1:9">
      <c r="A122" s="356" t="str">
        <f>'Budget Summary'!C41</f>
        <v xml:space="preserve">   Other equipment</v>
      </c>
      <c r="B122" s="356"/>
      <c r="C122" s="356"/>
      <c r="D122" s="356"/>
      <c r="E122" s="356"/>
      <c r="F122" s="356"/>
      <c r="G122" s="356"/>
      <c r="H122" s="40"/>
      <c r="I122" s="230">
        <v>0</v>
      </c>
    </row>
    <row r="123" spans="1:9">
      <c r="A123" s="356" t="str">
        <f>'Budget Summary'!C42</f>
        <v xml:space="preserve">   Vehicles</v>
      </c>
      <c r="B123" s="356"/>
      <c r="C123" s="356"/>
      <c r="D123" s="356"/>
      <c r="E123" s="356"/>
      <c r="F123" s="356"/>
      <c r="G123" s="356"/>
      <c r="H123" s="40"/>
      <c r="I123" s="230">
        <v>0</v>
      </c>
    </row>
    <row r="124" spans="1:9">
      <c r="A124" s="356" t="str">
        <f>'Budget Summary'!C43</f>
        <v xml:space="preserve">   Leasehold improvements</v>
      </c>
      <c r="B124" s="356"/>
      <c r="C124" s="356"/>
      <c r="D124" s="356"/>
      <c r="E124" s="356"/>
      <c r="F124" s="356"/>
      <c r="G124" s="356"/>
      <c r="H124" s="40"/>
      <c r="I124" s="230">
        <v>0</v>
      </c>
    </row>
    <row r="125" spans="1:9">
      <c r="A125" s="40"/>
      <c r="B125" s="40"/>
      <c r="C125" s="40"/>
      <c r="D125" s="40"/>
      <c r="E125" s="40"/>
      <c r="F125" s="40"/>
      <c r="G125" s="40"/>
      <c r="H125" s="40"/>
      <c r="I125" s="40"/>
    </row>
    <row r="126" spans="1:9" ht="15">
      <c r="A126" s="361" t="str">
        <f>'Budget Summary'!B44</f>
        <v>Interest</v>
      </c>
      <c r="B126" s="361"/>
      <c r="C126" s="361"/>
      <c r="D126" s="361"/>
      <c r="E126" s="361"/>
      <c r="F126" s="361"/>
      <c r="G126" s="361"/>
      <c r="H126" s="40"/>
      <c r="I126" s="83"/>
    </row>
    <row r="127" spans="1:9">
      <c r="A127" s="395" t="s">
        <v>249</v>
      </c>
      <c r="B127" s="395"/>
      <c r="C127" s="395"/>
      <c r="D127" s="395"/>
      <c r="E127" s="395"/>
      <c r="F127" s="395"/>
      <c r="G127" s="395"/>
      <c r="H127" s="40"/>
      <c r="I127" s="87"/>
    </row>
    <row r="128" spans="1:9">
      <c r="A128" s="385" t="s">
        <v>250</v>
      </c>
      <c r="B128" s="385"/>
      <c r="C128" s="385"/>
      <c r="D128" s="385"/>
      <c r="E128" s="385"/>
      <c r="F128" s="385"/>
      <c r="G128" s="385"/>
      <c r="H128" s="40"/>
      <c r="I128" s="87"/>
    </row>
    <row r="129" spans="1:9" ht="24.75" customHeight="1">
      <c r="A129" s="364" t="s">
        <v>251</v>
      </c>
      <c r="B129" s="364"/>
      <c r="C129" s="364"/>
      <c r="D129" s="364"/>
      <c r="E129" s="364"/>
      <c r="F129" s="364"/>
      <c r="G129" s="364"/>
      <c r="H129" s="40"/>
      <c r="I129" s="87"/>
    </row>
    <row r="130" spans="1:9" ht="39" customHeight="1">
      <c r="A130" s="356" t="str">
        <f>'Budget Summary'!C44</f>
        <v xml:space="preserve">   Mortgage interest</v>
      </c>
      <c r="B130" s="356"/>
      <c r="C130" s="356"/>
      <c r="D130" s="356"/>
      <c r="E130" s="356"/>
      <c r="F130" s="356"/>
      <c r="G130" s="356"/>
      <c r="H130" s="40"/>
      <c r="I130" s="230">
        <v>0</v>
      </c>
    </row>
    <row r="131" spans="1:9">
      <c r="A131" s="356" t="str">
        <f>'Budget Summary'!C45</f>
        <v xml:space="preserve">   Equipment  for room and board</v>
      </c>
      <c r="B131" s="356"/>
      <c r="C131" s="356"/>
      <c r="D131" s="356"/>
      <c r="E131" s="356"/>
      <c r="F131" s="356"/>
      <c r="G131" s="356"/>
      <c r="H131" s="40"/>
      <c r="I131" s="230">
        <v>0</v>
      </c>
    </row>
    <row r="132" spans="1:9">
      <c r="A132" s="356" t="str">
        <f>'Budget Summary'!C46</f>
        <v xml:space="preserve">   Other equipment and property</v>
      </c>
      <c r="B132" s="356"/>
      <c r="C132" s="356"/>
      <c r="D132" s="356"/>
      <c r="E132" s="356"/>
      <c r="F132" s="356"/>
      <c r="G132" s="356"/>
      <c r="H132" s="40"/>
      <c r="I132" s="230">
        <v>0</v>
      </c>
    </row>
    <row r="133" spans="1:9">
      <c r="A133" s="356" t="str">
        <f>'Budget Summary'!C47</f>
        <v xml:space="preserve">   Other</v>
      </c>
      <c r="B133" s="356"/>
      <c r="C133" s="356"/>
      <c r="D133" s="356"/>
      <c r="E133" s="356"/>
      <c r="F133" s="356"/>
      <c r="G133" s="356"/>
      <c r="H133" s="40"/>
      <c r="I133" s="230">
        <v>0</v>
      </c>
    </row>
    <row r="134" spans="1:9">
      <c r="A134" s="40"/>
      <c r="B134" s="40"/>
      <c r="C134" s="40"/>
      <c r="D134" s="40"/>
      <c r="E134" s="40"/>
      <c r="F134" s="40"/>
      <c r="G134" s="40"/>
      <c r="H134" s="40"/>
      <c r="I134" s="40"/>
    </row>
    <row r="135" spans="1:9" ht="15">
      <c r="A135" s="361" t="s">
        <v>252</v>
      </c>
      <c r="B135" s="361"/>
      <c r="C135" s="361"/>
      <c r="D135" s="361"/>
      <c r="E135" s="361"/>
      <c r="F135" s="361"/>
      <c r="G135" s="361"/>
      <c r="H135" s="40"/>
      <c r="I135" s="40"/>
    </row>
    <row r="136" spans="1:9" ht="27" customHeight="1">
      <c r="A136" s="359" t="s">
        <v>253</v>
      </c>
      <c r="B136" s="359"/>
      <c r="C136" s="359"/>
      <c r="D136" s="359"/>
      <c r="E136" s="359"/>
      <c r="F136" s="359"/>
      <c r="G136" s="359"/>
      <c r="H136" s="40"/>
      <c r="I136" s="40"/>
    </row>
    <row r="137" spans="1:9" ht="30.75" customHeight="1">
      <c r="A137" s="356" t="s">
        <v>143</v>
      </c>
      <c r="B137" s="356"/>
      <c r="C137" s="356"/>
      <c r="D137" s="356"/>
      <c r="E137" s="356"/>
      <c r="F137" s="356"/>
      <c r="G137" s="356"/>
      <c r="H137" s="40"/>
      <c r="I137" s="229">
        <v>0</v>
      </c>
    </row>
    <row r="138" spans="1:9">
      <c r="A138" s="356" t="s">
        <v>40</v>
      </c>
      <c r="B138" s="356"/>
      <c r="C138" s="356"/>
      <c r="D138" s="356"/>
      <c r="E138" s="356"/>
      <c r="F138" s="356"/>
      <c r="G138" s="356"/>
      <c r="H138" s="40"/>
      <c r="I138" s="229">
        <v>0</v>
      </c>
    </row>
    <row r="139" spans="1:9">
      <c r="A139" s="40"/>
      <c r="B139" s="40"/>
      <c r="C139" s="40"/>
      <c r="D139" s="40"/>
      <c r="E139" s="40"/>
      <c r="F139" s="40"/>
      <c r="G139" s="40"/>
      <c r="H139" s="40"/>
      <c r="I139" s="40"/>
    </row>
    <row r="140" spans="1:9" ht="62.25" customHeight="1">
      <c r="A140" s="367" t="s">
        <v>41</v>
      </c>
      <c r="B140" s="367"/>
      <c r="C140" s="369" t="s">
        <v>254</v>
      </c>
      <c r="D140" s="369"/>
      <c r="E140" s="369"/>
      <c r="F140" s="369"/>
      <c r="G140" s="369"/>
      <c r="H140" s="40"/>
      <c r="I140" s="40"/>
    </row>
    <row r="141" spans="1:9" ht="16.5" customHeight="1">
      <c r="A141" s="356" t="s">
        <v>255</v>
      </c>
      <c r="B141" s="356"/>
      <c r="C141" s="356"/>
      <c r="D141" s="356"/>
      <c r="E141" s="356"/>
      <c r="F141" s="356"/>
      <c r="G141" s="356"/>
      <c r="H141" s="40"/>
      <c r="I141" s="73">
        <v>0</v>
      </c>
    </row>
    <row r="142" spans="1:9">
      <c r="A142" s="356" t="s">
        <v>256</v>
      </c>
      <c r="B142" s="356"/>
      <c r="C142" s="356"/>
      <c r="D142" s="356"/>
      <c r="E142" s="356"/>
      <c r="F142" s="356"/>
      <c r="G142" s="356"/>
      <c r="H142" s="40"/>
      <c r="I142" s="73">
        <v>0</v>
      </c>
    </row>
    <row r="143" spans="1:9">
      <c r="A143" s="356" t="s">
        <v>257</v>
      </c>
      <c r="B143" s="356"/>
      <c r="C143" s="356"/>
      <c r="D143" s="356"/>
      <c r="E143" s="356"/>
      <c r="F143" s="356"/>
      <c r="G143" s="356"/>
      <c r="H143" s="40"/>
      <c r="I143" s="73">
        <v>0</v>
      </c>
    </row>
    <row r="144" spans="1:9">
      <c r="A144" s="356" t="s">
        <v>258</v>
      </c>
      <c r="B144" s="356"/>
      <c r="C144" s="356"/>
      <c r="D144" s="356"/>
      <c r="E144" s="356"/>
      <c r="F144" s="356"/>
      <c r="G144" s="356"/>
      <c r="H144" s="40"/>
      <c r="I144" s="73">
        <v>0</v>
      </c>
    </row>
    <row r="145" spans="1:9">
      <c r="A145" s="356" t="s">
        <v>259</v>
      </c>
      <c r="B145" s="356"/>
      <c r="C145" s="356"/>
      <c r="D145" s="356"/>
      <c r="E145" s="356"/>
      <c r="F145" s="356"/>
      <c r="G145" s="356"/>
      <c r="H145" s="87"/>
      <c r="I145" s="73">
        <v>0</v>
      </c>
    </row>
    <row r="146" spans="1:9">
      <c r="A146" s="363"/>
      <c r="B146" s="363"/>
      <c r="C146" s="363"/>
      <c r="D146" s="363"/>
      <c r="E146" s="363"/>
      <c r="F146" s="363"/>
      <c r="G146" s="363"/>
      <c r="H146" s="87"/>
      <c r="I146" s="73">
        <v>0</v>
      </c>
    </row>
    <row r="147" spans="1:9">
      <c r="A147" s="363"/>
      <c r="B147" s="363"/>
      <c r="C147" s="363"/>
      <c r="D147" s="363"/>
      <c r="E147" s="363"/>
      <c r="F147" s="363"/>
      <c r="G147" s="363"/>
      <c r="H147" s="87"/>
      <c r="I147" s="73">
        <v>0</v>
      </c>
    </row>
    <row r="148" spans="1:9">
      <c r="A148" s="353" t="s">
        <v>52</v>
      </c>
      <c r="B148" s="353"/>
      <c r="C148" s="353"/>
      <c r="D148" s="353"/>
      <c r="E148" s="353"/>
      <c r="F148" s="353"/>
      <c r="G148" s="353"/>
      <c r="H148" s="87"/>
      <c r="I148" s="233">
        <f>SUM(I141:I147)</f>
        <v>0</v>
      </c>
    </row>
    <row r="149" spans="1:9">
      <c r="A149" s="87"/>
      <c r="B149" s="87"/>
      <c r="C149" s="87"/>
      <c r="D149" s="87"/>
      <c r="E149" s="87"/>
      <c r="F149" s="87"/>
      <c r="G149" s="87"/>
      <c r="H149" s="29"/>
      <c r="I149" s="40"/>
    </row>
    <row r="150" spans="1:9" ht="15">
      <c r="A150" s="91" t="s">
        <v>42</v>
      </c>
      <c r="B150" s="368" t="s">
        <v>260</v>
      </c>
      <c r="C150" s="368"/>
      <c r="D150" s="368"/>
      <c r="E150" s="368"/>
      <c r="F150" s="368"/>
      <c r="G150" s="368"/>
      <c r="H150" s="29"/>
      <c r="I150" s="90"/>
    </row>
    <row r="151" spans="1:9">
      <c r="A151" s="356" t="s">
        <v>264</v>
      </c>
      <c r="B151" s="356"/>
      <c r="C151" s="356"/>
      <c r="D151" s="356"/>
      <c r="E151" s="356"/>
      <c r="F151" s="356"/>
      <c r="G151" s="356"/>
      <c r="H151" s="29"/>
      <c r="I151" s="229">
        <v>0</v>
      </c>
    </row>
    <row r="152" spans="1:9">
      <c r="A152" s="356" t="s">
        <v>263</v>
      </c>
      <c r="B152" s="356"/>
      <c r="C152" s="356"/>
      <c r="D152" s="356"/>
      <c r="E152" s="356"/>
      <c r="F152" s="356"/>
      <c r="G152" s="356"/>
      <c r="I152" s="230">
        <v>0</v>
      </c>
    </row>
    <row r="153" spans="1:9">
      <c r="A153" s="40"/>
      <c r="B153" s="40"/>
      <c r="C153" s="40"/>
      <c r="D153" s="40"/>
      <c r="E153" s="40"/>
      <c r="F153" s="40"/>
      <c r="G153" s="40"/>
      <c r="I153" s="40"/>
    </row>
    <row r="154" spans="1:9" ht="15">
      <c r="A154" s="361" t="s">
        <v>43</v>
      </c>
      <c r="B154" s="361"/>
      <c r="C154" s="361"/>
      <c r="D154" s="361"/>
      <c r="E154" s="361"/>
      <c r="F154" s="361"/>
      <c r="G154" s="361"/>
      <c r="I154" s="40"/>
    </row>
    <row r="155" spans="1:9" ht="30.75" customHeight="1">
      <c r="A155" s="357" t="s">
        <v>265</v>
      </c>
      <c r="B155" s="357"/>
      <c r="C155" s="359" t="s">
        <v>266</v>
      </c>
      <c r="D155" s="359"/>
      <c r="E155" s="359"/>
      <c r="F155" s="359"/>
      <c r="G155" s="359"/>
      <c r="I155" s="229">
        <v>0</v>
      </c>
    </row>
    <row r="156" spans="1:9" ht="27" customHeight="1">
      <c r="A156" s="356" t="s">
        <v>267</v>
      </c>
      <c r="B156" s="356"/>
      <c r="C156" s="360" t="s">
        <v>268</v>
      </c>
      <c r="D156" s="360"/>
      <c r="E156" s="360"/>
      <c r="F156" s="360"/>
      <c r="G156" s="360"/>
      <c r="I156" s="230">
        <v>0</v>
      </c>
    </row>
    <row r="157" spans="1:9">
      <c r="A157" s="40"/>
      <c r="B157" s="40"/>
      <c r="C157" s="40"/>
      <c r="D157" s="40"/>
      <c r="E157" s="40"/>
      <c r="F157" s="40"/>
      <c r="G157" s="40"/>
      <c r="I157" s="40"/>
    </row>
    <row r="158" spans="1:9" ht="30" customHeight="1">
      <c r="A158" s="367" t="s">
        <v>271</v>
      </c>
      <c r="B158" s="367"/>
      <c r="C158" s="367"/>
      <c r="D158" s="364" t="s">
        <v>272</v>
      </c>
      <c r="E158" s="364"/>
      <c r="F158" s="364"/>
      <c r="G158" s="364"/>
      <c r="I158" s="40"/>
    </row>
    <row r="159" spans="1:9" ht="28.5" customHeight="1">
      <c r="A159" s="356" t="s">
        <v>273</v>
      </c>
      <c r="B159" s="356"/>
      <c r="C159" s="356"/>
      <c r="D159" s="356"/>
      <c r="E159" s="356"/>
      <c r="F159" s="356"/>
      <c r="G159" s="356"/>
      <c r="I159" s="57"/>
    </row>
    <row r="160" spans="1:9">
      <c r="A160" s="363"/>
      <c r="B160" s="363"/>
      <c r="C160" s="363"/>
      <c r="D160" s="363"/>
      <c r="E160" s="363"/>
      <c r="F160" s="363"/>
      <c r="G160" s="363"/>
      <c r="I160" s="56">
        <v>0</v>
      </c>
    </row>
    <row r="161" spans="1:9">
      <c r="A161" s="363"/>
      <c r="B161" s="363"/>
      <c r="C161" s="363"/>
      <c r="D161" s="363"/>
      <c r="E161" s="363"/>
      <c r="F161" s="363"/>
      <c r="G161" s="363"/>
      <c r="I161" s="56">
        <v>0</v>
      </c>
    </row>
    <row r="162" spans="1:9">
      <c r="A162" s="353" t="s">
        <v>52</v>
      </c>
      <c r="B162" s="353"/>
      <c r="C162" s="353"/>
      <c r="D162" s="353"/>
      <c r="E162" s="353"/>
      <c r="F162" s="353"/>
      <c r="G162" s="353"/>
      <c r="I162" s="233">
        <f>SUM(I159:I161)</f>
        <v>0</v>
      </c>
    </row>
    <row r="163" spans="1:9">
      <c r="A163" s="356" t="s">
        <v>274</v>
      </c>
      <c r="B163" s="356"/>
      <c r="C163" s="356"/>
      <c r="D163" s="356"/>
      <c r="E163" s="356"/>
      <c r="F163" s="356"/>
      <c r="G163" s="356"/>
      <c r="I163" s="57"/>
    </row>
    <row r="164" spans="1:9">
      <c r="A164" s="352"/>
      <c r="B164" s="352"/>
      <c r="C164" s="352"/>
      <c r="D164" s="352"/>
      <c r="E164" s="352"/>
      <c r="F164" s="352"/>
      <c r="G164" s="352"/>
      <c r="I164" s="56">
        <v>0</v>
      </c>
    </row>
    <row r="165" spans="1:9">
      <c r="A165" s="352"/>
      <c r="B165" s="352"/>
      <c r="C165" s="352"/>
      <c r="D165" s="352"/>
      <c r="E165" s="352"/>
      <c r="F165" s="352"/>
      <c r="G165" s="352"/>
      <c r="I165" s="56">
        <v>0</v>
      </c>
    </row>
    <row r="166" spans="1:9">
      <c r="A166" s="353" t="s">
        <v>52</v>
      </c>
      <c r="B166" s="353"/>
      <c r="C166" s="353"/>
      <c r="D166" s="353"/>
      <c r="E166" s="353"/>
      <c r="F166" s="353"/>
      <c r="G166" s="353"/>
      <c r="I166" s="233">
        <f>SUM(I163:I165)</f>
        <v>0</v>
      </c>
    </row>
    <row r="168" spans="1:9" ht="15">
      <c r="A168" s="358" t="s">
        <v>275</v>
      </c>
      <c r="B168" s="358"/>
      <c r="C168" s="358" t="s">
        <v>285</v>
      </c>
      <c r="D168" s="358"/>
      <c r="E168" s="358"/>
      <c r="F168" s="358"/>
      <c r="G168" s="358"/>
      <c r="I168" s="229">
        <v>0</v>
      </c>
    </row>
    <row r="169" spans="1:9" ht="18" customHeight="1">
      <c r="A169" s="355" t="s">
        <v>276</v>
      </c>
      <c r="B169" s="355"/>
      <c r="C169" s="355"/>
      <c r="D169" s="355"/>
      <c r="E169" s="355"/>
      <c r="F169" s="355"/>
      <c r="G169" s="355"/>
    </row>
    <row r="170" spans="1:9" ht="123.75" customHeight="1">
      <c r="A170" s="354" t="s">
        <v>286</v>
      </c>
      <c r="B170" s="354"/>
      <c r="C170" s="354"/>
      <c r="D170" s="354"/>
      <c r="E170" s="354"/>
      <c r="F170" s="354"/>
      <c r="G170" s="354"/>
      <c r="H170" s="92"/>
      <c r="I170" s="92"/>
    </row>
    <row r="171" spans="1:9" ht="120.75" customHeight="1"/>
  </sheetData>
  <sheetProtection algorithmName="SHA-512" hashValue="xSGwUp3BK083PG0kw+MEDJeygGexiLYyK5IGOnHsm037dgcHsWkf0YjgoXfMpsK+xTO50eGofE2/xdcntNv+xQ==" saltValue="EN2isO59VwFvVeBP/UsZEA==" spinCount="100000" sheet="1"/>
  <mergeCells count="167">
    <mergeCell ref="A146:G146"/>
    <mergeCell ref="A147:G147"/>
    <mergeCell ref="A168:B168"/>
    <mergeCell ref="C168:G168"/>
    <mergeCell ref="A79:G79"/>
    <mergeCell ref="A128:G128"/>
    <mergeCell ref="A121:G121"/>
    <mergeCell ref="A131:G131"/>
    <mergeCell ref="A132:G132"/>
    <mergeCell ref="A133:G133"/>
    <mergeCell ref="A130:G130"/>
    <mergeCell ref="A135:G135"/>
    <mergeCell ref="A123:G123"/>
    <mergeCell ref="A124:G124"/>
    <mergeCell ref="A126:G126"/>
    <mergeCell ref="A127:G127"/>
    <mergeCell ref="A110:G110"/>
    <mergeCell ref="A111:G111"/>
    <mergeCell ref="A112:G112"/>
    <mergeCell ref="A114:G114"/>
    <mergeCell ref="A115:G115"/>
    <mergeCell ref="A129:G129"/>
    <mergeCell ref="B117:G117"/>
    <mergeCell ref="A120:G120"/>
    <mergeCell ref="A122:G122"/>
    <mergeCell ref="C87:G87"/>
    <mergeCell ref="C88:G88"/>
    <mergeCell ref="A81:G81"/>
    <mergeCell ref="A80:G80"/>
    <mergeCell ref="B83:G83"/>
    <mergeCell ref="A85:B85"/>
    <mergeCell ref="A86:B86"/>
    <mergeCell ref="A92:G92"/>
    <mergeCell ref="A84:B84"/>
    <mergeCell ref="C84:G84"/>
    <mergeCell ref="A87:B87"/>
    <mergeCell ref="A88:B88"/>
    <mergeCell ref="C85:G85"/>
    <mergeCell ref="C86:G86"/>
    <mergeCell ref="A90:G90"/>
    <mergeCell ref="A91:G91"/>
    <mergeCell ref="B96:G96"/>
    <mergeCell ref="A71:G71"/>
    <mergeCell ref="B72:G72"/>
    <mergeCell ref="A73:C73"/>
    <mergeCell ref="A74:C74"/>
    <mergeCell ref="A75:C75"/>
    <mergeCell ref="A76:C76"/>
    <mergeCell ref="A77:C77"/>
    <mergeCell ref="A78:C78"/>
    <mergeCell ref="E73:G73"/>
    <mergeCell ref="E74:G74"/>
    <mergeCell ref="E75:G75"/>
    <mergeCell ref="E76:G76"/>
    <mergeCell ref="E77:G77"/>
    <mergeCell ref="E78:G78"/>
    <mergeCell ref="B65:G65"/>
    <mergeCell ref="B38:G38"/>
    <mergeCell ref="B36:G36"/>
    <mergeCell ref="B68:G68"/>
    <mergeCell ref="A69:G69"/>
    <mergeCell ref="A70:G70"/>
    <mergeCell ref="A49:G49"/>
    <mergeCell ref="A47:G47"/>
    <mergeCell ref="A48:G48"/>
    <mergeCell ref="B43:D43"/>
    <mergeCell ref="A57:G57"/>
    <mergeCell ref="A58:G58"/>
    <mergeCell ref="A37:G37"/>
    <mergeCell ref="A40:G40"/>
    <mergeCell ref="A41:G41"/>
    <mergeCell ref="B46:G46"/>
    <mergeCell ref="A4:I4"/>
    <mergeCell ref="D3:F3"/>
    <mergeCell ref="A14:G14"/>
    <mergeCell ref="B60:G60"/>
    <mergeCell ref="B61:G61"/>
    <mergeCell ref="B63:G63"/>
    <mergeCell ref="A9:I9"/>
    <mergeCell ref="A52:G52"/>
    <mergeCell ref="A53:G53"/>
    <mergeCell ref="A54:G54"/>
    <mergeCell ref="B56:G56"/>
    <mergeCell ref="B42:G42"/>
    <mergeCell ref="A26:G26"/>
    <mergeCell ref="A27:G27"/>
    <mergeCell ref="A28:G28"/>
    <mergeCell ref="A22:I22"/>
    <mergeCell ref="A23:I23"/>
    <mergeCell ref="A24:G24"/>
    <mergeCell ref="A25:G25"/>
    <mergeCell ref="A32:D32"/>
    <mergeCell ref="B44:G44"/>
    <mergeCell ref="B45:G45"/>
    <mergeCell ref="A50:G50"/>
    <mergeCell ref="A51:G51"/>
    <mergeCell ref="A19:G19"/>
    <mergeCell ref="A17:G17"/>
    <mergeCell ref="A18:G18"/>
    <mergeCell ref="A15:G15"/>
    <mergeCell ref="A16:G16"/>
    <mergeCell ref="A11:G11"/>
    <mergeCell ref="A35:G35"/>
    <mergeCell ref="A20:G20"/>
    <mergeCell ref="A21:D21"/>
    <mergeCell ref="G21:I21"/>
    <mergeCell ref="A29:G29"/>
    <mergeCell ref="A30:G30"/>
    <mergeCell ref="A31:G31"/>
    <mergeCell ref="A33:I33"/>
    <mergeCell ref="B6:D6"/>
    <mergeCell ref="F6:G6"/>
    <mergeCell ref="H6:I6"/>
    <mergeCell ref="E7:I7"/>
    <mergeCell ref="A8:E8"/>
    <mergeCell ref="F8:I8"/>
    <mergeCell ref="A12:G12"/>
    <mergeCell ref="A13:G13"/>
    <mergeCell ref="A10:G10"/>
    <mergeCell ref="A1:I1"/>
    <mergeCell ref="A158:C158"/>
    <mergeCell ref="D158:G158"/>
    <mergeCell ref="A159:G159"/>
    <mergeCell ref="A160:G160"/>
    <mergeCell ref="A161:G161"/>
    <mergeCell ref="A151:G151"/>
    <mergeCell ref="A152:G152"/>
    <mergeCell ref="C155:G155"/>
    <mergeCell ref="C156:G156"/>
    <mergeCell ref="A156:B156"/>
    <mergeCell ref="A154:G154"/>
    <mergeCell ref="A142:G142"/>
    <mergeCell ref="A143:G143"/>
    <mergeCell ref="A144:G144"/>
    <mergeCell ref="A145:G145"/>
    <mergeCell ref="A148:G148"/>
    <mergeCell ref="B150:G150"/>
    <mergeCell ref="A137:G137"/>
    <mergeCell ref="A138:G138"/>
    <mergeCell ref="A136:G136"/>
    <mergeCell ref="A140:B140"/>
    <mergeCell ref="C140:G140"/>
    <mergeCell ref="A141:G141"/>
    <mergeCell ref="A164:G164"/>
    <mergeCell ref="A165:G165"/>
    <mergeCell ref="A166:G166"/>
    <mergeCell ref="A170:G170"/>
    <mergeCell ref="A169:G169"/>
    <mergeCell ref="A163:G163"/>
    <mergeCell ref="A162:G162"/>
    <mergeCell ref="A155:B155"/>
    <mergeCell ref="A94:G94"/>
    <mergeCell ref="B95:G95"/>
    <mergeCell ref="B97:G97"/>
    <mergeCell ref="A100:G100"/>
    <mergeCell ref="A102:G102"/>
    <mergeCell ref="A103:G103"/>
    <mergeCell ref="A104:G104"/>
    <mergeCell ref="A101:G101"/>
    <mergeCell ref="B98:G98"/>
    <mergeCell ref="A105:G105"/>
    <mergeCell ref="A106:G106"/>
    <mergeCell ref="A107:G107"/>
    <mergeCell ref="A108:G108"/>
    <mergeCell ref="A109:G109"/>
    <mergeCell ref="B118:G118"/>
    <mergeCell ref="A119:G119"/>
  </mergeCells>
  <phoneticPr fontId="0" type="noConversion"/>
  <pageMargins left="0.75" right="0.75" top="1" bottom="1" header="0.5" footer="0.5"/>
  <pageSetup scale="64" fitToHeight="4" orientation="portrait" r:id="rId1"/>
  <headerFooter alignWithMargins="0"/>
  <rowBreaks count="3" manualBreakCount="3">
    <brk id="54" max="8" man="1"/>
    <brk id="93" max="8" man="1"/>
    <brk id="139"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I429"/>
  <sheetViews>
    <sheetView topLeftCell="A40" zoomScaleNormal="100" zoomScaleSheetLayoutView="90" workbookViewId="0">
      <selection activeCell="A11" sqref="A11:C11"/>
    </sheetView>
  </sheetViews>
  <sheetFormatPr defaultRowHeight="12.75"/>
  <cols>
    <col min="1" max="1" width="3.42578125" customWidth="1"/>
    <col min="2" max="2" width="12" customWidth="1"/>
    <col min="3" max="3" width="29.7109375" customWidth="1"/>
    <col min="4" max="4" width="13.140625" style="2" customWidth="1"/>
    <col min="5" max="5" width="14.7109375" style="2" customWidth="1"/>
    <col min="6" max="6" width="15.5703125" style="2" customWidth="1"/>
    <col min="7" max="7" width="15.42578125" style="2" customWidth="1"/>
    <col min="8" max="8" width="10.140625" style="182" bestFit="1" customWidth="1"/>
    <col min="9" max="9" width="9.28515625" bestFit="1" customWidth="1"/>
  </cols>
  <sheetData>
    <row r="1" spans="1:9" ht="23.25" customHeight="1">
      <c r="A1" s="408" t="s">
        <v>292</v>
      </c>
      <c r="B1" s="408"/>
      <c r="C1" s="408"/>
      <c r="D1" s="408"/>
      <c r="E1" s="408"/>
      <c r="F1" s="408"/>
      <c r="G1" s="408"/>
      <c r="H1" s="181"/>
      <c r="I1" s="39"/>
    </row>
    <row r="2" spans="1:9">
      <c r="A2" s="39"/>
      <c r="B2" s="39"/>
      <c r="C2" s="39">
        <f>'Cover Sheet'!B3</f>
        <v>2027</v>
      </c>
      <c r="D2" s="124" t="s">
        <v>124</v>
      </c>
      <c r="E2" s="125"/>
      <c r="F2" s="123"/>
      <c r="G2" s="123"/>
      <c r="H2" s="181"/>
      <c r="I2" s="39"/>
    </row>
    <row r="3" spans="1:9">
      <c r="A3" s="398" t="s">
        <v>120</v>
      </c>
      <c r="B3" s="398"/>
      <c r="C3" s="398"/>
      <c r="D3" s="398"/>
      <c r="E3" s="398"/>
      <c r="F3" s="398"/>
      <c r="G3" s="398"/>
      <c r="H3" s="181"/>
      <c r="I3" s="39"/>
    </row>
    <row r="4" spans="1:9" ht="9.75" customHeight="1">
      <c r="A4" s="39"/>
      <c r="B4" s="39"/>
      <c r="C4" s="39"/>
      <c r="D4" s="123"/>
      <c r="E4" s="123"/>
      <c r="F4" s="123"/>
      <c r="G4" s="123"/>
      <c r="H4" s="181"/>
      <c r="I4" s="39"/>
    </row>
    <row r="5" spans="1:9" ht="18.75" customHeight="1">
      <c r="A5" s="126"/>
      <c r="B5" s="127" t="s">
        <v>117</v>
      </c>
      <c r="C5" s="397">
        <f>'Cover Sheet'!C6</f>
        <v>0</v>
      </c>
      <c r="D5" s="397"/>
      <c r="E5" s="397">
        <f>'Cover Sheet'!C9</f>
        <v>0</v>
      </c>
      <c r="F5" s="397"/>
      <c r="G5" s="127"/>
      <c r="H5" s="181"/>
      <c r="I5" s="39"/>
    </row>
    <row r="6" spans="1:9" ht="9.75" customHeight="1">
      <c r="A6" s="402"/>
      <c r="B6" s="402"/>
      <c r="C6" s="402"/>
      <c r="D6" s="402"/>
      <c r="E6" s="402"/>
      <c r="F6" s="400"/>
      <c r="G6" s="400"/>
      <c r="H6" s="181"/>
      <c r="I6" s="39"/>
    </row>
    <row r="7" spans="1:9">
      <c r="A7" s="403"/>
      <c r="B7" s="404"/>
      <c r="C7" s="405"/>
      <c r="D7" s="129">
        <v>-1</v>
      </c>
      <c r="E7" s="130" t="s">
        <v>49</v>
      </c>
      <c r="F7" s="131" t="s">
        <v>50</v>
      </c>
      <c r="G7" s="132" t="s">
        <v>51</v>
      </c>
      <c r="H7" s="181"/>
      <c r="I7" s="39"/>
    </row>
    <row r="8" spans="1:9" ht="12" customHeight="1">
      <c r="A8" s="399"/>
      <c r="B8" s="400"/>
      <c r="C8" s="401"/>
      <c r="D8" s="133" t="s">
        <v>0</v>
      </c>
      <c r="E8" s="133" t="s">
        <v>4</v>
      </c>
      <c r="F8" s="411" t="s">
        <v>8</v>
      </c>
      <c r="G8" s="412"/>
      <c r="H8" s="181"/>
      <c r="I8" s="39"/>
    </row>
    <row r="9" spans="1:9" ht="12" customHeight="1">
      <c r="A9" s="399" t="s">
        <v>53</v>
      </c>
      <c r="B9" s="400"/>
      <c r="C9" s="401"/>
      <c r="D9" s="134" t="s">
        <v>1</v>
      </c>
      <c r="E9" s="134" t="s">
        <v>5</v>
      </c>
      <c r="F9" s="409" t="s">
        <v>9</v>
      </c>
      <c r="G9" s="410"/>
      <c r="H9" s="181"/>
      <c r="I9" s="39"/>
    </row>
    <row r="10" spans="1:9" ht="12" customHeight="1">
      <c r="A10" s="399"/>
      <c r="B10" s="400"/>
      <c r="C10" s="401"/>
      <c r="D10" s="134" t="s">
        <v>2</v>
      </c>
      <c r="E10" s="134" t="s">
        <v>6</v>
      </c>
      <c r="F10" s="135"/>
      <c r="G10" s="136"/>
      <c r="H10" s="181"/>
      <c r="I10" s="39"/>
    </row>
    <row r="11" spans="1:9" ht="12" customHeight="1">
      <c r="A11" s="399"/>
      <c r="B11" s="400"/>
      <c r="C11" s="401"/>
      <c r="D11" s="134" t="s">
        <v>3</v>
      </c>
      <c r="E11" s="134" t="s">
        <v>7</v>
      </c>
      <c r="F11" s="137" t="s">
        <v>10</v>
      </c>
      <c r="G11" s="138" t="s">
        <v>11</v>
      </c>
      <c r="H11" s="181"/>
      <c r="I11" s="39"/>
    </row>
    <row r="12" spans="1:9" ht="14.25" customHeight="1">
      <c r="A12" s="139">
        <v>1</v>
      </c>
      <c r="B12" s="140" t="s">
        <v>12</v>
      </c>
      <c r="C12" s="128" t="s">
        <v>13</v>
      </c>
      <c r="D12" s="179">
        <v>0</v>
      </c>
      <c r="E12" s="141">
        <f>'Salary Info'!J15</f>
        <v>0</v>
      </c>
      <c r="F12" s="145"/>
      <c r="G12" s="198">
        <f>E12</f>
        <v>0</v>
      </c>
      <c r="H12" s="181" t="e">
        <f>(E12-D12)/D12</f>
        <v>#DIV/0!</v>
      </c>
      <c r="I12" s="39" t="e">
        <f>IF(H12&lt;3.5%,"  ","please explain increase on next tab")</f>
        <v>#DIV/0!</v>
      </c>
    </row>
    <row r="13" spans="1:9" ht="14.25" customHeight="1">
      <c r="A13" s="142"/>
      <c r="B13" s="142"/>
      <c r="C13" s="140" t="s">
        <v>56</v>
      </c>
      <c r="D13" s="179">
        <v>0</v>
      </c>
      <c r="E13" s="141">
        <f>'Salary Info'!J21</f>
        <v>0</v>
      </c>
      <c r="F13" s="143">
        <f>E13</f>
        <v>0</v>
      </c>
      <c r="G13" s="144"/>
      <c r="H13" s="181" t="e">
        <f>(E13-D13)/D13</f>
        <v>#DIV/0!</v>
      </c>
      <c r="I13" s="39" t="e">
        <f t="shared" ref="I13:I57" si="0">IF(H13&lt;3.5%,"  ","please explain increase on next tab")</f>
        <v>#DIV/0!</v>
      </c>
    </row>
    <row r="14" spans="1:9" ht="14.25" customHeight="1">
      <c r="A14" s="142"/>
      <c r="B14" s="142"/>
      <c r="C14" s="140" t="s">
        <v>14</v>
      </c>
      <c r="D14" s="179">
        <v>0</v>
      </c>
      <c r="E14" s="141">
        <f>'Salary Info'!J69</f>
        <v>0</v>
      </c>
      <c r="F14" s="145"/>
      <c r="G14" s="146">
        <f t="shared" ref="G14:G19" si="1">E14</f>
        <v>0</v>
      </c>
      <c r="H14" s="181" t="e">
        <f>(E14-D14)/D14</f>
        <v>#DIV/0!</v>
      </c>
      <c r="I14" s="39" t="e">
        <f t="shared" si="0"/>
        <v>#DIV/0!</v>
      </c>
    </row>
    <row r="15" spans="1:9" ht="14.25" customHeight="1">
      <c r="A15" s="139">
        <v>2</v>
      </c>
      <c r="B15" s="406" t="s">
        <v>15</v>
      </c>
      <c r="C15" s="407"/>
      <c r="D15" s="179">
        <v>0</v>
      </c>
      <c r="E15" s="141">
        <f>Expenses!I20</f>
        <v>0</v>
      </c>
      <c r="F15" s="145"/>
      <c r="G15" s="146">
        <f t="shared" si="1"/>
        <v>0</v>
      </c>
      <c r="H15" s="181" t="e">
        <f>(E15-D15)/D15</f>
        <v>#DIV/0!</v>
      </c>
      <c r="I15" s="39" t="e">
        <f t="shared" si="0"/>
        <v>#DIV/0!</v>
      </c>
    </row>
    <row r="16" spans="1:9" ht="14.25" customHeight="1">
      <c r="A16" s="139">
        <v>3</v>
      </c>
      <c r="B16" s="406" t="s">
        <v>16</v>
      </c>
      <c r="C16" s="407"/>
      <c r="D16" s="179">
        <v>0</v>
      </c>
      <c r="E16" s="141">
        <f>Expenses!I30</f>
        <v>0</v>
      </c>
      <c r="F16" s="145"/>
      <c r="G16" s="146">
        <f t="shared" si="1"/>
        <v>0</v>
      </c>
      <c r="H16" s="181" t="e">
        <f>(E16-D16)/D16</f>
        <v>#DIV/0!</v>
      </c>
      <c r="I16" s="39" t="e">
        <f t="shared" si="0"/>
        <v>#DIV/0!</v>
      </c>
    </row>
    <row r="17" spans="1:9" ht="14.25" customHeight="1">
      <c r="A17" s="139">
        <v>4</v>
      </c>
      <c r="B17" s="406" t="s">
        <v>17</v>
      </c>
      <c r="C17" s="407"/>
      <c r="D17" s="179">
        <v>0</v>
      </c>
      <c r="E17" s="141">
        <f>Expenses!I34</f>
        <v>0</v>
      </c>
      <c r="F17" s="145"/>
      <c r="G17" s="146">
        <f t="shared" si="1"/>
        <v>0</v>
      </c>
      <c r="H17" s="181" t="e">
        <f t="shared" ref="H17:H57" si="2">(E17-D17)/D17</f>
        <v>#DIV/0!</v>
      </c>
      <c r="I17" s="39" t="e">
        <f t="shared" si="0"/>
        <v>#DIV/0!</v>
      </c>
    </row>
    <row r="18" spans="1:9" ht="14.25" customHeight="1">
      <c r="A18" s="139">
        <v>5</v>
      </c>
      <c r="B18" s="406" t="s">
        <v>18</v>
      </c>
      <c r="C18" s="407"/>
      <c r="D18" s="179">
        <v>0</v>
      </c>
      <c r="E18" s="141">
        <f>Expenses!I36</f>
        <v>0</v>
      </c>
      <c r="F18" s="145"/>
      <c r="G18" s="146">
        <f t="shared" si="1"/>
        <v>0</v>
      </c>
      <c r="H18" s="181" t="e">
        <f t="shared" si="2"/>
        <v>#DIV/0!</v>
      </c>
      <c r="I18" s="39" t="e">
        <f t="shared" si="0"/>
        <v>#DIV/0!</v>
      </c>
    </row>
    <row r="19" spans="1:9" ht="14.25" customHeight="1">
      <c r="A19" s="139">
        <v>6</v>
      </c>
      <c r="B19" s="406" t="s">
        <v>19</v>
      </c>
      <c r="C19" s="407"/>
      <c r="D19" s="179">
        <v>0</v>
      </c>
      <c r="E19" s="141">
        <f>Expenses!I38</f>
        <v>0</v>
      </c>
      <c r="F19" s="145"/>
      <c r="G19" s="148">
        <f t="shared" si="1"/>
        <v>0</v>
      </c>
      <c r="H19" s="181" t="e">
        <f t="shared" si="2"/>
        <v>#DIV/0!</v>
      </c>
      <c r="I19" s="39" t="e">
        <f t="shared" si="0"/>
        <v>#DIV/0!</v>
      </c>
    </row>
    <row r="20" spans="1:9" ht="14.25" customHeight="1">
      <c r="A20" s="139">
        <v>7</v>
      </c>
      <c r="B20" s="140" t="s">
        <v>20</v>
      </c>
      <c r="C20" s="140" t="s">
        <v>57</v>
      </c>
      <c r="D20" s="179">
        <v>0</v>
      </c>
      <c r="E20" s="141">
        <f>Expenses!I47</f>
        <v>0</v>
      </c>
      <c r="F20" s="143">
        <f>E20</f>
        <v>0</v>
      </c>
      <c r="G20" s="144"/>
      <c r="H20" s="181" t="e">
        <f t="shared" si="2"/>
        <v>#DIV/0!</v>
      </c>
      <c r="I20" s="39" t="e">
        <f t="shared" si="0"/>
        <v>#DIV/0!</v>
      </c>
    </row>
    <row r="21" spans="1:9" ht="14.25" customHeight="1">
      <c r="A21" s="142"/>
      <c r="B21" s="142"/>
      <c r="C21" s="140" t="s">
        <v>21</v>
      </c>
      <c r="D21" s="179">
        <v>0</v>
      </c>
      <c r="E21" s="141">
        <f>Expenses!I54</f>
        <v>0</v>
      </c>
      <c r="F21" s="145" t="str">
        <f>IF(P21="r",E21," ")</f>
        <v xml:space="preserve"> </v>
      </c>
      <c r="G21" s="148">
        <f>E21</f>
        <v>0</v>
      </c>
      <c r="H21" s="181" t="e">
        <f t="shared" si="2"/>
        <v>#DIV/0!</v>
      </c>
      <c r="I21" s="39" t="e">
        <f t="shared" si="0"/>
        <v>#DIV/0!</v>
      </c>
    </row>
    <row r="22" spans="1:9" ht="14.25" customHeight="1">
      <c r="A22" s="139">
        <v>8</v>
      </c>
      <c r="B22" s="149" t="s">
        <v>58</v>
      </c>
      <c r="C22" s="150" t="s">
        <v>262</v>
      </c>
      <c r="D22" s="179">
        <v>0</v>
      </c>
      <c r="E22" s="141">
        <f>Expenses!I57</f>
        <v>0</v>
      </c>
      <c r="F22" s="143">
        <f>E22</f>
        <v>0</v>
      </c>
      <c r="G22" s="144"/>
      <c r="H22" s="181" t="e">
        <f t="shared" si="2"/>
        <v>#DIV/0!</v>
      </c>
      <c r="I22" s="39" t="e">
        <f t="shared" si="0"/>
        <v>#DIV/0!</v>
      </c>
    </row>
    <row r="23" spans="1:9" ht="14.25" customHeight="1">
      <c r="A23" s="139"/>
      <c r="B23" s="147"/>
      <c r="C23" s="150" t="s">
        <v>261</v>
      </c>
      <c r="D23" s="179">
        <v>0</v>
      </c>
      <c r="E23" s="141">
        <f>Expenses!I58</f>
        <v>0</v>
      </c>
      <c r="F23" s="144"/>
      <c r="G23" s="151">
        <f>E23</f>
        <v>0</v>
      </c>
      <c r="H23" s="181" t="e">
        <f t="shared" si="2"/>
        <v>#DIV/0!</v>
      </c>
      <c r="I23" s="39" t="e">
        <f t="shared" si="0"/>
        <v>#DIV/0!</v>
      </c>
    </row>
    <row r="24" spans="1:9" ht="14.25" customHeight="1">
      <c r="A24" s="139">
        <v>9</v>
      </c>
      <c r="B24" s="406" t="s">
        <v>22</v>
      </c>
      <c r="C24" s="407"/>
      <c r="D24" s="179">
        <v>0</v>
      </c>
      <c r="E24" s="141">
        <f>Expenses!I60</f>
        <v>0</v>
      </c>
      <c r="F24" s="145"/>
      <c r="G24" s="148">
        <f>E24</f>
        <v>0</v>
      </c>
      <c r="H24" s="181" t="e">
        <f t="shared" si="2"/>
        <v>#DIV/0!</v>
      </c>
      <c r="I24" s="39" t="e">
        <f t="shared" si="0"/>
        <v>#DIV/0!</v>
      </c>
    </row>
    <row r="25" spans="1:9" ht="14.25" customHeight="1">
      <c r="A25" s="139">
        <v>10</v>
      </c>
      <c r="B25" s="406" t="s">
        <v>23</v>
      </c>
      <c r="C25" s="407"/>
      <c r="D25" s="179">
        <v>0</v>
      </c>
      <c r="E25" s="141">
        <f>Expenses!I61</f>
        <v>0</v>
      </c>
      <c r="F25" s="145"/>
      <c r="G25" s="148">
        <f>E25</f>
        <v>0</v>
      </c>
      <c r="H25" s="181" t="e">
        <f t="shared" si="2"/>
        <v>#DIV/0!</v>
      </c>
      <c r="I25" s="39" t="e">
        <f t="shared" si="0"/>
        <v>#DIV/0!</v>
      </c>
    </row>
    <row r="26" spans="1:9" ht="14.25" customHeight="1">
      <c r="A26" s="139">
        <v>11</v>
      </c>
      <c r="B26" s="406" t="s">
        <v>59</v>
      </c>
      <c r="C26" s="407"/>
      <c r="D26" s="179">
        <v>0</v>
      </c>
      <c r="E26" s="141">
        <f>Expenses!I63</f>
        <v>0</v>
      </c>
      <c r="F26" s="143">
        <f>E26</f>
        <v>0</v>
      </c>
      <c r="G26" s="144"/>
      <c r="H26" s="181" t="e">
        <f t="shared" si="2"/>
        <v>#DIV/0!</v>
      </c>
      <c r="I26" s="39" t="e">
        <f t="shared" si="0"/>
        <v>#DIV/0!</v>
      </c>
    </row>
    <row r="27" spans="1:9" ht="14.25" customHeight="1">
      <c r="A27" s="139">
        <v>12</v>
      </c>
      <c r="B27" s="406" t="s">
        <v>24</v>
      </c>
      <c r="C27" s="407"/>
      <c r="D27" s="179">
        <v>0</v>
      </c>
      <c r="E27" s="141">
        <f>Expenses!I65</f>
        <v>0</v>
      </c>
      <c r="F27" s="145"/>
      <c r="G27" s="148">
        <f>E27</f>
        <v>0</v>
      </c>
      <c r="H27" s="181" t="e">
        <f t="shared" si="2"/>
        <v>#DIV/0!</v>
      </c>
      <c r="I27" s="39" t="e">
        <f t="shared" si="0"/>
        <v>#DIV/0!</v>
      </c>
    </row>
    <row r="28" spans="1:9" ht="14.25" customHeight="1">
      <c r="A28" s="139">
        <v>13</v>
      </c>
      <c r="B28" s="140" t="s">
        <v>25</v>
      </c>
      <c r="C28" s="140" t="s">
        <v>137</v>
      </c>
      <c r="D28" s="179">
        <v>0</v>
      </c>
      <c r="E28" s="141">
        <f>Expenses!I71</f>
        <v>0</v>
      </c>
      <c r="F28" s="143">
        <f>E28</f>
        <v>0</v>
      </c>
      <c r="G28" s="144"/>
      <c r="H28" s="181" t="e">
        <f t="shared" si="2"/>
        <v>#DIV/0!</v>
      </c>
      <c r="I28" s="39" t="e">
        <f t="shared" si="0"/>
        <v>#DIV/0!</v>
      </c>
    </row>
    <row r="29" spans="1:9" ht="14.25" customHeight="1">
      <c r="A29" s="142"/>
      <c r="B29" s="142"/>
      <c r="C29" s="140" t="s">
        <v>26</v>
      </c>
      <c r="D29" s="179">
        <v>0</v>
      </c>
      <c r="E29" s="141">
        <f>Expenses!I81</f>
        <v>0</v>
      </c>
      <c r="F29" s="145"/>
      <c r="G29" s="148">
        <f>E29</f>
        <v>0</v>
      </c>
      <c r="H29" s="181" t="e">
        <f t="shared" si="2"/>
        <v>#DIV/0!</v>
      </c>
      <c r="I29" s="39" t="e">
        <f t="shared" si="0"/>
        <v>#DIV/0!</v>
      </c>
    </row>
    <row r="30" spans="1:9" ht="14.25" customHeight="1">
      <c r="A30" s="139">
        <v>14</v>
      </c>
      <c r="B30" s="406" t="s">
        <v>61</v>
      </c>
      <c r="C30" s="407"/>
      <c r="D30" s="179">
        <v>0</v>
      </c>
      <c r="E30" s="141">
        <f>Expenses!I92</f>
        <v>0</v>
      </c>
      <c r="F30" s="143">
        <f>E30</f>
        <v>0</v>
      </c>
      <c r="G30" s="144"/>
      <c r="H30" s="181" t="e">
        <f t="shared" si="2"/>
        <v>#DIV/0!</v>
      </c>
      <c r="I30" s="39" t="e">
        <f t="shared" si="0"/>
        <v>#DIV/0!</v>
      </c>
    </row>
    <row r="31" spans="1:9" ht="14.25" customHeight="1">
      <c r="A31" s="153">
        <v>15</v>
      </c>
      <c r="B31" s="140" t="s">
        <v>27</v>
      </c>
      <c r="C31" s="154" t="s">
        <v>62</v>
      </c>
      <c r="D31" s="180">
        <v>0</v>
      </c>
      <c r="E31" s="177">
        <f>Expenses!I95</f>
        <v>0</v>
      </c>
      <c r="F31" s="176">
        <f>E31</f>
        <v>0</v>
      </c>
      <c r="G31" s="178"/>
      <c r="H31" s="181" t="e">
        <f t="shared" si="2"/>
        <v>#DIV/0!</v>
      </c>
      <c r="I31" s="39" t="e">
        <f t="shared" si="0"/>
        <v>#DIV/0!</v>
      </c>
    </row>
    <row r="32" spans="1:9" ht="14.25" customHeight="1">
      <c r="A32" s="142"/>
      <c r="B32" s="152" t="s">
        <v>28</v>
      </c>
      <c r="C32" s="140" t="s">
        <v>64</v>
      </c>
      <c r="D32" s="179">
        <v>0</v>
      </c>
      <c r="E32" s="141">
        <f>Expenses!I96</f>
        <v>0</v>
      </c>
      <c r="F32" s="143">
        <f>E32</f>
        <v>0</v>
      </c>
      <c r="G32" s="144"/>
      <c r="H32" s="181" t="e">
        <f t="shared" si="2"/>
        <v>#DIV/0!</v>
      </c>
      <c r="I32" s="39" t="e">
        <f t="shared" si="0"/>
        <v>#DIV/0!</v>
      </c>
    </row>
    <row r="33" spans="1:9" ht="14.25" customHeight="1">
      <c r="A33" s="142"/>
      <c r="B33" s="142"/>
      <c r="C33" s="140" t="s">
        <v>29</v>
      </c>
      <c r="D33" s="179">
        <v>0</v>
      </c>
      <c r="E33" s="141">
        <f>Expenses!I97</f>
        <v>0</v>
      </c>
      <c r="F33" s="145"/>
      <c r="G33" s="148">
        <f>E33</f>
        <v>0</v>
      </c>
      <c r="H33" s="181" t="e">
        <f t="shared" si="2"/>
        <v>#DIV/0!</v>
      </c>
      <c r="I33" s="39" t="e">
        <f t="shared" si="0"/>
        <v>#DIV/0!</v>
      </c>
    </row>
    <row r="34" spans="1:9" ht="14.25" customHeight="1">
      <c r="A34" s="142"/>
      <c r="B34" s="142"/>
      <c r="C34" s="140" t="s">
        <v>30</v>
      </c>
      <c r="D34" s="179">
        <v>0</v>
      </c>
      <c r="E34" s="141">
        <f>Expenses!I98</f>
        <v>0</v>
      </c>
      <c r="F34" s="145"/>
      <c r="G34" s="148">
        <f>E34</f>
        <v>0</v>
      </c>
      <c r="H34" s="181" t="e">
        <f t="shared" si="2"/>
        <v>#DIV/0!</v>
      </c>
      <c r="I34" s="39" t="e">
        <f t="shared" si="0"/>
        <v>#DIV/0!</v>
      </c>
    </row>
    <row r="35" spans="1:9" ht="14.25" customHeight="1">
      <c r="A35" s="139">
        <v>16</v>
      </c>
      <c r="B35" s="140" t="s">
        <v>31</v>
      </c>
      <c r="C35" s="140" t="s">
        <v>138</v>
      </c>
      <c r="D35" s="179">
        <v>0</v>
      </c>
      <c r="E35" s="141">
        <f>Expenses!I104</f>
        <v>0</v>
      </c>
      <c r="F35" s="143">
        <f>E35</f>
        <v>0</v>
      </c>
      <c r="G35" s="144"/>
      <c r="H35" s="181" t="e">
        <f t="shared" si="2"/>
        <v>#DIV/0!</v>
      </c>
      <c r="I35" s="39" t="e">
        <f t="shared" si="0"/>
        <v>#DIV/0!</v>
      </c>
    </row>
    <row r="36" spans="1:9" ht="14.25" customHeight="1">
      <c r="A36" s="142"/>
      <c r="B36" s="142"/>
      <c r="C36" s="140" t="s">
        <v>66</v>
      </c>
      <c r="D36" s="179">
        <v>0</v>
      </c>
      <c r="E36" s="141">
        <f>Expenses!I108</f>
        <v>0</v>
      </c>
      <c r="F36" s="143">
        <f>E36</f>
        <v>0</v>
      </c>
      <c r="G36" s="144"/>
      <c r="H36" s="181" t="e">
        <f t="shared" si="2"/>
        <v>#DIV/0!</v>
      </c>
      <c r="I36" s="39" t="e">
        <f t="shared" si="0"/>
        <v>#DIV/0!</v>
      </c>
    </row>
    <row r="37" spans="1:9" ht="14.25" customHeight="1">
      <c r="A37" s="142"/>
      <c r="B37" s="142"/>
      <c r="C37" s="140" t="s">
        <v>32</v>
      </c>
      <c r="D37" s="179">
        <v>0</v>
      </c>
      <c r="E37" s="141">
        <f>Expenses!I112</f>
        <v>0</v>
      </c>
      <c r="F37" s="145"/>
      <c r="G37" s="148">
        <f>E37</f>
        <v>0</v>
      </c>
      <c r="H37" s="181" t="e">
        <f t="shared" si="2"/>
        <v>#DIV/0!</v>
      </c>
      <c r="I37" s="39" t="e">
        <f t="shared" si="0"/>
        <v>#DIV/0!</v>
      </c>
    </row>
    <row r="38" spans="1:9" ht="14.25" customHeight="1">
      <c r="A38" s="139">
        <v>17</v>
      </c>
      <c r="B38" s="140" t="s">
        <v>33</v>
      </c>
      <c r="C38" s="140" t="s">
        <v>139</v>
      </c>
      <c r="D38" s="179">
        <v>0</v>
      </c>
      <c r="E38" s="141">
        <f>Expenses!I119</f>
        <v>0</v>
      </c>
      <c r="F38" s="143">
        <f>E38</f>
        <v>0</v>
      </c>
      <c r="G38" s="144"/>
      <c r="H38" s="181" t="e">
        <f t="shared" si="2"/>
        <v>#DIV/0!</v>
      </c>
      <c r="I38" s="39" t="e">
        <f t="shared" si="0"/>
        <v>#DIV/0!</v>
      </c>
    </row>
    <row r="39" spans="1:9" ht="14.25" customHeight="1">
      <c r="A39" s="142"/>
      <c r="B39" s="142"/>
      <c r="C39" s="140" t="s">
        <v>140</v>
      </c>
      <c r="D39" s="179">
        <v>0</v>
      </c>
      <c r="E39" s="141">
        <f>Expenses!I120</f>
        <v>0</v>
      </c>
      <c r="F39" s="143">
        <f>E39</f>
        <v>0</v>
      </c>
      <c r="G39" s="144"/>
      <c r="H39" s="181" t="e">
        <f t="shared" si="2"/>
        <v>#DIV/0!</v>
      </c>
      <c r="I39" s="39" t="e">
        <f t="shared" si="0"/>
        <v>#DIV/0!</v>
      </c>
    </row>
    <row r="40" spans="1:9" ht="14.25" customHeight="1">
      <c r="A40" s="142"/>
      <c r="B40" s="142"/>
      <c r="C40" s="140" t="s">
        <v>245</v>
      </c>
      <c r="D40" s="179">
        <v>0</v>
      </c>
      <c r="E40" s="141">
        <f>Expenses!I121</f>
        <v>0</v>
      </c>
      <c r="F40" s="143">
        <f>E40</f>
        <v>0</v>
      </c>
      <c r="G40" s="144"/>
      <c r="H40" s="181" t="e">
        <f t="shared" si="2"/>
        <v>#DIV/0!</v>
      </c>
      <c r="I40" s="39" t="e">
        <f t="shared" si="0"/>
        <v>#DIV/0!</v>
      </c>
    </row>
    <row r="41" spans="1:9" ht="14.25" customHeight="1">
      <c r="A41" s="142"/>
      <c r="B41" s="142"/>
      <c r="C41" s="140" t="s">
        <v>34</v>
      </c>
      <c r="D41" s="179">
        <v>0</v>
      </c>
      <c r="E41" s="141">
        <f>Expenses!I122</f>
        <v>0</v>
      </c>
      <c r="F41" s="145"/>
      <c r="G41" s="148">
        <f>E41</f>
        <v>0</v>
      </c>
      <c r="H41" s="181" t="e">
        <f t="shared" si="2"/>
        <v>#DIV/0!</v>
      </c>
      <c r="I41" s="39" t="e">
        <f t="shared" si="0"/>
        <v>#DIV/0!</v>
      </c>
    </row>
    <row r="42" spans="1:9" ht="14.25" customHeight="1">
      <c r="A42" s="142"/>
      <c r="B42" s="142"/>
      <c r="C42" s="140" t="s">
        <v>35</v>
      </c>
      <c r="D42" s="179">
        <v>0</v>
      </c>
      <c r="E42" s="141">
        <f>Expenses!I123</f>
        <v>0</v>
      </c>
      <c r="F42" s="145"/>
      <c r="G42" s="148">
        <f>E42</f>
        <v>0</v>
      </c>
      <c r="H42" s="181" t="e">
        <f t="shared" si="2"/>
        <v>#DIV/0!</v>
      </c>
      <c r="I42" s="39" t="e">
        <f t="shared" si="0"/>
        <v>#DIV/0!</v>
      </c>
    </row>
    <row r="43" spans="1:9" ht="14.25" customHeight="1">
      <c r="A43" s="142"/>
      <c r="B43" s="142"/>
      <c r="C43" s="140" t="s">
        <v>141</v>
      </c>
      <c r="D43" s="179">
        <v>0</v>
      </c>
      <c r="E43" s="141">
        <f>Expenses!I124</f>
        <v>0</v>
      </c>
      <c r="F43" s="143">
        <f>E43</f>
        <v>0</v>
      </c>
      <c r="G43" s="144"/>
      <c r="H43" s="181" t="e">
        <f t="shared" si="2"/>
        <v>#DIV/0!</v>
      </c>
      <c r="I43" s="39" t="e">
        <f t="shared" si="0"/>
        <v>#DIV/0!</v>
      </c>
    </row>
    <row r="44" spans="1:9" ht="14.25" customHeight="1">
      <c r="A44" s="139">
        <v>18</v>
      </c>
      <c r="B44" s="140" t="s">
        <v>36</v>
      </c>
      <c r="C44" s="140" t="s">
        <v>248</v>
      </c>
      <c r="D44" s="179">
        <v>0</v>
      </c>
      <c r="E44" s="141">
        <f>Expenses!I130</f>
        <v>0</v>
      </c>
      <c r="F44" s="143">
        <f>E44</f>
        <v>0</v>
      </c>
      <c r="G44" s="144"/>
      <c r="H44" s="181" t="e">
        <f t="shared" si="2"/>
        <v>#DIV/0!</v>
      </c>
      <c r="I44" s="39" t="e">
        <f t="shared" si="0"/>
        <v>#DIV/0!</v>
      </c>
    </row>
    <row r="45" spans="1:9" ht="14.25" customHeight="1">
      <c r="A45" s="142"/>
      <c r="B45" s="142"/>
      <c r="C45" s="140" t="s">
        <v>142</v>
      </c>
      <c r="D45" s="179">
        <v>0</v>
      </c>
      <c r="E45" s="141">
        <f>Expenses!I131</f>
        <v>0</v>
      </c>
      <c r="F45" s="143">
        <f>E45</f>
        <v>0</v>
      </c>
      <c r="G45" s="144"/>
      <c r="H45" s="181" t="e">
        <f t="shared" si="2"/>
        <v>#DIV/0!</v>
      </c>
      <c r="I45" s="39" t="e">
        <f t="shared" si="0"/>
        <v>#DIV/0!</v>
      </c>
    </row>
    <row r="46" spans="1:9" ht="14.25" customHeight="1">
      <c r="A46" s="142"/>
      <c r="B46" s="142"/>
      <c r="C46" s="140" t="s">
        <v>37</v>
      </c>
      <c r="D46" s="179">
        <v>0</v>
      </c>
      <c r="E46" s="141">
        <f>Expenses!I132</f>
        <v>0</v>
      </c>
      <c r="F46" s="145" t="str">
        <f>IF(P46="r",E46," ")</f>
        <v xml:space="preserve"> </v>
      </c>
      <c r="G46" s="148">
        <f>E46</f>
        <v>0</v>
      </c>
      <c r="H46" s="181" t="e">
        <f t="shared" si="2"/>
        <v>#DIV/0!</v>
      </c>
      <c r="I46" s="39" t="e">
        <f t="shared" si="0"/>
        <v>#DIV/0!</v>
      </c>
    </row>
    <row r="47" spans="1:9" ht="14.25" customHeight="1">
      <c r="A47" s="142"/>
      <c r="B47" s="142"/>
      <c r="C47" s="140" t="s">
        <v>247</v>
      </c>
      <c r="D47" s="179">
        <v>0</v>
      </c>
      <c r="E47" s="141">
        <f>Expenses!I133</f>
        <v>0</v>
      </c>
      <c r="F47" s="145" t="str">
        <f>IF(P47="r",E47," ")</f>
        <v xml:space="preserve"> </v>
      </c>
      <c r="G47" s="148">
        <f>E47</f>
        <v>0</v>
      </c>
      <c r="H47" s="181" t="e">
        <f t="shared" si="2"/>
        <v>#DIV/0!</v>
      </c>
      <c r="I47" s="39" t="e">
        <f t="shared" si="0"/>
        <v>#DIV/0!</v>
      </c>
    </row>
    <row r="48" spans="1:9" ht="14.25" customHeight="1">
      <c r="A48" s="153">
        <v>19</v>
      </c>
      <c r="B48" s="140" t="s">
        <v>38</v>
      </c>
      <c r="C48" s="154" t="s">
        <v>143</v>
      </c>
      <c r="D48" s="180">
        <v>0</v>
      </c>
      <c r="E48" s="177">
        <f>Expenses!I137</f>
        <v>0</v>
      </c>
      <c r="F48" s="176">
        <f>E48</f>
        <v>0</v>
      </c>
      <c r="G48" s="178"/>
      <c r="H48" s="181" t="e">
        <f t="shared" si="2"/>
        <v>#DIV/0!</v>
      </c>
      <c r="I48" s="39" t="e">
        <f t="shared" si="0"/>
        <v>#DIV/0!</v>
      </c>
    </row>
    <row r="49" spans="1:9" ht="14.25" customHeight="1">
      <c r="A49" s="142"/>
      <c r="B49" s="152" t="s">
        <v>39</v>
      </c>
      <c r="C49" s="140" t="s">
        <v>40</v>
      </c>
      <c r="D49" s="179">
        <v>0</v>
      </c>
      <c r="E49" s="141">
        <f>Expenses!I138</f>
        <v>0</v>
      </c>
      <c r="F49" s="145"/>
      <c r="G49" s="148">
        <f>E49</f>
        <v>0</v>
      </c>
      <c r="H49" s="181" t="e">
        <f t="shared" si="2"/>
        <v>#DIV/0!</v>
      </c>
      <c r="I49" s="39" t="e">
        <f t="shared" si="0"/>
        <v>#DIV/0!</v>
      </c>
    </row>
    <row r="50" spans="1:9" ht="14.25" customHeight="1">
      <c r="A50" s="139">
        <v>20</v>
      </c>
      <c r="B50" s="406" t="s">
        <v>41</v>
      </c>
      <c r="C50" s="407"/>
      <c r="D50" s="179">
        <v>0</v>
      </c>
      <c r="E50" s="141">
        <f>Expenses!I148</f>
        <v>0</v>
      </c>
      <c r="F50" s="145"/>
      <c r="G50" s="148">
        <f>E50</f>
        <v>0</v>
      </c>
      <c r="H50" s="181" t="e">
        <f t="shared" si="2"/>
        <v>#DIV/0!</v>
      </c>
      <c r="I50" s="39" t="e">
        <f t="shared" si="0"/>
        <v>#DIV/0!</v>
      </c>
    </row>
    <row r="51" spans="1:9" ht="14.25" customHeight="1">
      <c r="A51" s="153">
        <v>21</v>
      </c>
      <c r="B51" s="154" t="s">
        <v>42</v>
      </c>
      <c r="C51" s="150" t="s">
        <v>262</v>
      </c>
      <c r="D51" s="179">
        <v>0</v>
      </c>
      <c r="E51" s="141">
        <f>Expenses!I151</f>
        <v>0</v>
      </c>
      <c r="F51" s="143">
        <f>E51</f>
        <v>0</v>
      </c>
      <c r="G51" s="145"/>
      <c r="H51" s="181" t="e">
        <f t="shared" si="2"/>
        <v>#DIV/0!</v>
      </c>
      <c r="I51" s="39" t="e">
        <f t="shared" si="0"/>
        <v>#DIV/0!</v>
      </c>
    </row>
    <row r="52" spans="1:9" ht="14.25" customHeight="1">
      <c r="A52" s="142"/>
      <c r="B52" s="155"/>
      <c r="C52" s="150" t="s">
        <v>261</v>
      </c>
      <c r="D52" s="179">
        <v>0</v>
      </c>
      <c r="E52" s="141">
        <f>Expenses!I152</f>
        <v>0</v>
      </c>
      <c r="F52" s="145"/>
      <c r="G52" s="148">
        <f>E52</f>
        <v>0</v>
      </c>
      <c r="H52" s="181" t="e">
        <f t="shared" si="2"/>
        <v>#DIV/0!</v>
      </c>
      <c r="I52" s="39" t="e">
        <f t="shared" si="0"/>
        <v>#DIV/0!</v>
      </c>
    </row>
    <row r="53" spans="1:9" ht="14.25" customHeight="1">
      <c r="A53" s="139">
        <v>22</v>
      </c>
      <c r="B53" s="140" t="s">
        <v>43</v>
      </c>
      <c r="C53" s="140" t="s">
        <v>269</v>
      </c>
      <c r="D53" s="179">
        <v>0</v>
      </c>
      <c r="E53" s="141">
        <f>Expenses!I155</f>
        <v>0</v>
      </c>
      <c r="F53" s="143">
        <f>E53</f>
        <v>0</v>
      </c>
      <c r="G53" s="144"/>
      <c r="H53" s="181" t="e">
        <f t="shared" si="2"/>
        <v>#DIV/0!</v>
      </c>
      <c r="I53" s="39" t="e">
        <f t="shared" si="0"/>
        <v>#DIV/0!</v>
      </c>
    </row>
    <row r="54" spans="1:9" ht="14.25" customHeight="1">
      <c r="A54" s="142"/>
      <c r="B54" s="142"/>
      <c r="C54" s="140" t="s">
        <v>270</v>
      </c>
      <c r="D54" s="179">
        <v>0</v>
      </c>
      <c r="E54" s="141">
        <f>Expenses!I156</f>
        <v>0</v>
      </c>
      <c r="F54" s="145"/>
      <c r="G54" s="148">
        <f>E54</f>
        <v>0</v>
      </c>
      <c r="H54" s="181" t="e">
        <f t="shared" si="2"/>
        <v>#DIV/0!</v>
      </c>
      <c r="I54" s="39" t="e">
        <f t="shared" si="0"/>
        <v>#DIV/0!</v>
      </c>
    </row>
    <row r="55" spans="1:9" ht="14.25" customHeight="1">
      <c r="A55" s="153">
        <v>23</v>
      </c>
      <c r="B55" s="424" t="s">
        <v>45</v>
      </c>
      <c r="C55" s="156" t="s">
        <v>262</v>
      </c>
      <c r="D55" s="179">
        <v>0</v>
      </c>
      <c r="E55" s="141">
        <f>Expenses!I162</f>
        <v>0</v>
      </c>
      <c r="F55" s="157">
        <f>E55</f>
        <v>0</v>
      </c>
      <c r="G55" s="145"/>
      <c r="H55" s="181" t="e">
        <f t="shared" si="2"/>
        <v>#DIV/0!</v>
      </c>
      <c r="I55" s="39" t="e">
        <f t="shared" si="0"/>
        <v>#DIV/0!</v>
      </c>
    </row>
    <row r="56" spans="1:9" ht="18.75" customHeight="1">
      <c r="A56" s="142"/>
      <c r="B56" s="425"/>
      <c r="C56" s="158" t="s">
        <v>261</v>
      </c>
      <c r="D56" s="179">
        <v>0</v>
      </c>
      <c r="E56" s="141">
        <f>Expenses!I166</f>
        <v>0</v>
      </c>
      <c r="F56" s="145"/>
      <c r="G56" s="159">
        <f>E56</f>
        <v>0</v>
      </c>
      <c r="H56" s="181" t="e">
        <f t="shared" si="2"/>
        <v>#DIV/0!</v>
      </c>
      <c r="I56" s="39" t="e">
        <f t="shared" si="0"/>
        <v>#DIV/0!</v>
      </c>
    </row>
    <row r="57" spans="1:9" ht="14.25" customHeight="1">
      <c r="A57" s="160">
        <v>24</v>
      </c>
      <c r="B57" s="421" t="s">
        <v>287</v>
      </c>
      <c r="C57" s="422"/>
      <c r="D57" s="161">
        <f>SUM(D12:D56)</f>
        <v>0</v>
      </c>
      <c r="E57" s="141">
        <f>SUM(E12:E56)</f>
        <v>0</v>
      </c>
      <c r="F57" s="141">
        <f>SUM(F12:F56)</f>
        <v>0</v>
      </c>
      <c r="G57" s="141">
        <f>SUM(G12:G56)</f>
        <v>0</v>
      </c>
      <c r="H57" s="181" t="e">
        <f t="shared" si="2"/>
        <v>#DIV/0!</v>
      </c>
      <c r="I57" s="39" t="e">
        <f t="shared" si="0"/>
        <v>#DIV/0!</v>
      </c>
    </row>
    <row r="58" spans="1:9" ht="14.25" customHeight="1">
      <c r="A58" s="139">
        <v>25</v>
      </c>
      <c r="B58" s="413" t="s">
        <v>189</v>
      </c>
      <c r="C58" s="414"/>
      <c r="D58" s="179"/>
      <c r="E58" s="141">
        <f>Expenses!I168</f>
        <v>0</v>
      </c>
      <c r="F58" s="157" t="e">
        <f>F57/E57*E58</f>
        <v>#DIV/0!</v>
      </c>
      <c r="G58" s="159" t="e">
        <f>G57/E57*E58</f>
        <v>#DIV/0!</v>
      </c>
      <c r="H58" s="181" t="s">
        <v>84</v>
      </c>
      <c r="I58" s="39" t="s">
        <v>85</v>
      </c>
    </row>
    <row r="59" spans="1:9" ht="14.25" customHeight="1">
      <c r="A59" s="160">
        <v>26</v>
      </c>
      <c r="B59" s="423" t="s">
        <v>47</v>
      </c>
      <c r="C59" s="423"/>
      <c r="D59" s="162">
        <f>D57+D58</f>
        <v>0</v>
      </c>
      <c r="E59" s="162">
        <f>E57+E58</f>
        <v>0</v>
      </c>
      <c r="F59" s="148" t="e">
        <f>F57+F58</f>
        <v>#DIV/0!</v>
      </c>
      <c r="G59" s="148" t="e">
        <f>G57+G58</f>
        <v>#DIV/0!</v>
      </c>
      <c r="H59" s="197" t="e">
        <f>+F59+G59</f>
        <v>#DIV/0!</v>
      </c>
      <c r="I59" s="163" t="e">
        <f>+E59-H59</f>
        <v>#DIV/0!</v>
      </c>
    </row>
    <row r="60" spans="1:9" ht="14.25" customHeight="1" thickBot="1">
      <c r="A60" s="139">
        <v>27</v>
      </c>
      <c r="B60" s="406" t="s">
        <v>131</v>
      </c>
      <c r="C60" s="407"/>
      <c r="D60" s="199">
        <v>0</v>
      </c>
      <c r="E60" s="164">
        <f>'Cover Sheet'!C19</f>
        <v>0</v>
      </c>
      <c r="F60" s="165">
        <f>'Cover Sheet'!C19</f>
        <v>0</v>
      </c>
      <c r="G60" s="166">
        <f>'Cover Sheet'!C19</f>
        <v>0</v>
      </c>
      <c r="H60" s="181"/>
      <c r="I60" s="39"/>
    </row>
    <row r="61" spans="1:9" ht="14.25" customHeight="1" thickTop="1" thickBot="1">
      <c r="A61" s="139">
        <v>28</v>
      </c>
      <c r="B61" s="406" t="s">
        <v>293</v>
      </c>
      <c r="C61" s="407"/>
      <c r="D61" s="335" t="e">
        <f>ROUND(+D59/D60,2)</f>
        <v>#DIV/0!</v>
      </c>
      <c r="E61" s="334" t="e">
        <f>ROUND(+E59/E60,2)</f>
        <v>#DIV/0!</v>
      </c>
      <c r="F61" s="336" t="e">
        <f>ROUND(+F59/F60,2)</f>
        <v>#DIV/0!</v>
      </c>
      <c r="G61" s="167" t="e">
        <f>ROUND(+G59/G60,2)</f>
        <v>#DIV/0!</v>
      </c>
      <c r="H61" s="197" t="e">
        <f>SUM(F61:G61)</f>
        <v>#DIV/0!</v>
      </c>
      <c r="I61" s="123" t="e">
        <f>+E61-H61</f>
        <v>#DIV/0!</v>
      </c>
    </row>
    <row r="62" spans="1:9" ht="24.75" thickTop="1">
      <c r="A62" s="89"/>
      <c r="B62" s="89"/>
      <c r="C62" s="89"/>
      <c r="D62" s="168"/>
      <c r="E62" s="333" t="s">
        <v>507</v>
      </c>
      <c r="F62" s="168"/>
      <c r="G62" s="168"/>
      <c r="H62" s="181"/>
      <c r="I62" s="39"/>
    </row>
    <row r="63" spans="1:9">
      <c r="A63" s="169" t="s">
        <v>48</v>
      </c>
      <c r="B63" s="95"/>
      <c r="C63" s="95"/>
      <c r="D63" s="170"/>
      <c r="E63" s="171"/>
      <c r="F63" s="171"/>
      <c r="G63" s="172"/>
      <c r="H63" s="181"/>
      <c r="I63" s="39"/>
    </row>
    <row r="64" spans="1:9" ht="8.25" customHeight="1">
      <c r="A64" s="95"/>
      <c r="B64" s="95"/>
      <c r="C64" s="95"/>
      <c r="D64" s="171"/>
      <c r="E64" s="171"/>
      <c r="F64" s="171"/>
      <c r="G64" s="172"/>
      <c r="H64" s="181"/>
      <c r="I64" s="39"/>
    </row>
    <row r="65" spans="1:9" ht="22.5" customHeight="1">
      <c r="A65" s="418" t="s">
        <v>122</v>
      </c>
      <c r="B65" s="419"/>
      <c r="C65" s="420"/>
      <c r="D65" s="121">
        <f>'Cover Sheet'!C14</f>
        <v>0</v>
      </c>
      <c r="E65" s="172"/>
      <c r="F65" s="172"/>
      <c r="G65" s="172"/>
      <c r="H65" s="181"/>
      <c r="I65" s="39"/>
    </row>
    <row r="66" spans="1:9" ht="31.5" customHeight="1">
      <c r="A66" s="415" t="s">
        <v>121</v>
      </c>
      <c r="B66" s="416"/>
      <c r="C66" s="417"/>
      <c r="D66" s="122" t="e">
        <f>E60/(D65*365)</f>
        <v>#DIV/0!</v>
      </c>
      <c r="E66" s="172"/>
      <c r="F66" s="172"/>
      <c r="G66" s="172"/>
      <c r="H66" s="181"/>
      <c r="I66" s="39"/>
    </row>
    <row r="67" spans="1:9">
      <c r="A67" s="173"/>
      <c r="B67" s="95"/>
      <c r="C67" s="174"/>
      <c r="D67" s="175"/>
      <c r="E67" s="172"/>
      <c r="F67" s="172"/>
      <c r="G67" s="172"/>
      <c r="H67" s="181"/>
      <c r="I67" s="39"/>
    </row>
    <row r="68" spans="1:9">
      <c r="A68" s="95"/>
      <c r="B68" s="95"/>
      <c r="C68" s="95"/>
      <c r="D68" s="172"/>
      <c r="E68" s="172"/>
      <c r="F68" s="172"/>
      <c r="G68" s="172"/>
      <c r="H68" s="181"/>
      <c r="I68" s="39"/>
    </row>
    <row r="69" spans="1:9">
      <c r="A69" s="95"/>
      <c r="B69" s="95"/>
      <c r="C69" s="95"/>
      <c r="D69" s="172"/>
      <c r="E69" s="172"/>
      <c r="F69" s="172"/>
      <c r="G69" s="172"/>
      <c r="H69" s="181"/>
      <c r="I69" s="39"/>
    </row>
    <row r="70" spans="1:9">
      <c r="A70" s="95"/>
      <c r="B70" s="95"/>
      <c r="C70" s="95"/>
      <c r="D70" s="172"/>
      <c r="E70" s="172"/>
      <c r="F70" s="172"/>
      <c r="G70" s="172"/>
      <c r="H70" s="181"/>
      <c r="I70" s="39"/>
    </row>
    <row r="71" spans="1:9">
      <c r="A71" s="1"/>
      <c r="B71" s="1"/>
      <c r="C71" s="1"/>
      <c r="D71" s="3"/>
      <c r="E71" s="3"/>
      <c r="F71" s="3"/>
      <c r="G71" s="3"/>
    </row>
    <row r="72" spans="1:9">
      <c r="A72" s="1"/>
      <c r="B72" s="1"/>
      <c r="C72" s="1"/>
      <c r="D72" s="3"/>
      <c r="E72" s="3"/>
      <c r="F72" s="3"/>
      <c r="G72" s="3"/>
    </row>
    <row r="73" spans="1:9">
      <c r="A73" s="1"/>
      <c r="B73" s="1"/>
      <c r="C73" s="1"/>
      <c r="D73" s="3"/>
      <c r="E73" s="3"/>
      <c r="F73" s="3"/>
      <c r="G73" s="3"/>
    </row>
    <row r="74" spans="1:9">
      <c r="A74" s="1"/>
      <c r="B74" s="1"/>
      <c r="C74" s="1"/>
      <c r="D74" s="3"/>
      <c r="E74" s="3"/>
      <c r="F74" s="3"/>
      <c r="G74" s="3"/>
    </row>
    <row r="75" spans="1:9">
      <c r="A75" s="1"/>
      <c r="B75" s="1"/>
      <c r="C75" s="1"/>
      <c r="D75" s="3"/>
      <c r="E75" s="3"/>
      <c r="F75" s="3"/>
      <c r="G75" s="3"/>
    </row>
    <row r="76" spans="1:9">
      <c r="A76" s="1"/>
      <c r="B76" s="1"/>
      <c r="C76" s="1"/>
      <c r="D76" s="3"/>
      <c r="E76" s="3"/>
      <c r="F76" s="3"/>
      <c r="G76" s="3"/>
    </row>
    <row r="77" spans="1:9">
      <c r="A77" s="1"/>
      <c r="B77" s="1"/>
      <c r="C77" s="1"/>
      <c r="D77" s="3"/>
      <c r="E77" s="3"/>
      <c r="F77" s="3"/>
      <c r="G77" s="3"/>
    </row>
    <row r="78" spans="1:9">
      <c r="A78" s="1"/>
      <c r="B78" s="1"/>
      <c r="C78" s="1"/>
      <c r="D78" s="3"/>
      <c r="E78" s="3"/>
      <c r="F78" s="3"/>
      <c r="G78" s="3"/>
    </row>
    <row r="79" spans="1:9">
      <c r="A79" s="1"/>
      <c r="B79" s="1"/>
      <c r="C79" s="1"/>
      <c r="D79" s="3"/>
      <c r="E79" s="3"/>
      <c r="F79" s="3"/>
      <c r="G79" s="3"/>
    </row>
    <row r="80" spans="1:9">
      <c r="A80" s="1"/>
      <c r="B80" s="1"/>
      <c r="C80" s="1"/>
      <c r="D80" s="3"/>
      <c r="E80" s="3"/>
      <c r="F80" s="3"/>
      <c r="G80" s="3"/>
    </row>
    <row r="81" spans="1:7">
      <c r="A81" s="1"/>
      <c r="B81" s="1"/>
      <c r="C81" s="1"/>
      <c r="D81" s="3"/>
      <c r="E81" s="3"/>
      <c r="F81" s="3"/>
      <c r="G81" s="3"/>
    </row>
    <row r="82" spans="1:7">
      <c r="A82" s="1"/>
      <c r="B82" s="1"/>
      <c r="C82" s="1"/>
      <c r="D82" s="3"/>
      <c r="E82" s="3"/>
      <c r="F82" s="3"/>
      <c r="G82" s="3"/>
    </row>
    <row r="83" spans="1:7">
      <c r="A83" s="1"/>
      <c r="B83" s="1"/>
      <c r="C83" s="1"/>
      <c r="D83" s="3"/>
      <c r="E83" s="3"/>
      <c r="F83" s="3"/>
      <c r="G83" s="3"/>
    </row>
    <row r="84" spans="1:7">
      <c r="A84" s="1"/>
      <c r="B84" s="1"/>
      <c r="C84" s="1"/>
      <c r="D84" s="3"/>
      <c r="E84" s="3"/>
      <c r="F84" s="3"/>
      <c r="G84" s="3"/>
    </row>
    <row r="85" spans="1:7">
      <c r="A85" s="1"/>
      <c r="B85" s="1"/>
      <c r="C85" s="1"/>
      <c r="D85" s="3"/>
      <c r="E85" s="3"/>
      <c r="F85" s="3"/>
      <c r="G85" s="3"/>
    </row>
    <row r="86" spans="1:7">
      <c r="A86" s="1"/>
      <c r="B86" s="1"/>
      <c r="C86" s="1"/>
      <c r="D86" s="3"/>
      <c r="E86" s="3"/>
      <c r="F86" s="3"/>
      <c r="G86" s="3"/>
    </row>
    <row r="87" spans="1:7">
      <c r="A87" s="1"/>
      <c r="B87" s="1"/>
      <c r="C87" s="1"/>
      <c r="D87" s="3"/>
      <c r="E87" s="3"/>
      <c r="F87" s="3"/>
      <c r="G87" s="3"/>
    </row>
    <row r="88" spans="1:7">
      <c r="A88" s="1"/>
      <c r="B88" s="1"/>
      <c r="C88" s="1"/>
      <c r="D88" s="3"/>
      <c r="E88" s="3"/>
      <c r="F88" s="3"/>
      <c r="G88" s="3"/>
    </row>
    <row r="89" spans="1:7">
      <c r="A89" s="1"/>
      <c r="B89" s="1"/>
      <c r="C89" s="1"/>
      <c r="D89" s="3"/>
      <c r="E89" s="3"/>
      <c r="F89" s="3"/>
      <c r="G89" s="3"/>
    </row>
    <row r="90" spans="1:7">
      <c r="A90" s="1"/>
      <c r="B90" s="1"/>
      <c r="C90" s="1"/>
      <c r="D90" s="3"/>
      <c r="E90" s="3"/>
      <c r="F90" s="3"/>
      <c r="G90" s="3"/>
    </row>
    <row r="91" spans="1:7">
      <c r="A91" s="1"/>
      <c r="B91" s="1"/>
      <c r="C91" s="1"/>
      <c r="D91" s="3"/>
      <c r="E91" s="3"/>
      <c r="F91" s="3"/>
      <c r="G91" s="3"/>
    </row>
    <row r="92" spans="1:7">
      <c r="A92" s="1"/>
      <c r="B92" s="1"/>
      <c r="C92" s="1"/>
      <c r="D92" s="3"/>
      <c r="E92" s="3"/>
      <c r="F92" s="3"/>
      <c r="G92" s="3"/>
    </row>
    <row r="93" spans="1:7">
      <c r="A93" s="1"/>
      <c r="B93" s="1"/>
      <c r="C93" s="1"/>
      <c r="D93" s="3"/>
      <c r="E93" s="3"/>
      <c r="F93" s="3"/>
      <c r="G93" s="3"/>
    </row>
    <row r="94" spans="1:7">
      <c r="A94" s="1"/>
      <c r="B94" s="1"/>
      <c r="C94" s="1"/>
      <c r="D94" s="3"/>
      <c r="E94" s="3"/>
      <c r="F94" s="3"/>
      <c r="G94" s="3"/>
    </row>
    <row r="95" spans="1:7">
      <c r="A95" s="1"/>
      <c r="B95" s="1"/>
      <c r="C95" s="1"/>
      <c r="D95" s="3"/>
      <c r="E95" s="3"/>
      <c r="F95" s="3"/>
      <c r="G95" s="3"/>
    </row>
    <row r="96" spans="1:7">
      <c r="A96" s="1"/>
      <c r="B96" s="1"/>
      <c r="C96" s="1"/>
      <c r="D96" s="3"/>
      <c r="E96" s="3"/>
      <c r="F96" s="3"/>
      <c r="G96" s="3"/>
    </row>
    <row r="97" spans="1:7">
      <c r="A97" s="1"/>
      <c r="B97" s="1"/>
      <c r="C97" s="1"/>
      <c r="D97" s="3"/>
      <c r="E97" s="3"/>
      <c r="F97" s="3"/>
      <c r="G97" s="3"/>
    </row>
    <row r="98" spans="1:7">
      <c r="A98" s="1"/>
      <c r="B98" s="1"/>
      <c r="C98" s="1"/>
      <c r="D98" s="3"/>
      <c r="E98" s="3"/>
      <c r="F98" s="3"/>
      <c r="G98" s="3"/>
    </row>
    <row r="99" spans="1:7">
      <c r="A99" s="1"/>
      <c r="B99" s="1"/>
      <c r="C99" s="1"/>
      <c r="D99" s="3"/>
      <c r="E99" s="3"/>
      <c r="F99" s="3"/>
      <c r="G99" s="3"/>
    </row>
    <row r="100" spans="1:7">
      <c r="A100" s="1"/>
      <c r="B100" s="1"/>
      <c r="C100" s="1"/>
      <c r="D100" s="3"/>
      <c r="E100" s="3"/>
      <c r="F100" s="3"/>
      <c r="G100" s="3"/>
    </row>
    <row r="101" spans="1:7">
      <c r="A101" s="1"/>
      <c r="B101" s="1"/>
      <c r="C101" s="1"/>
      <c r="D101" s="3"/>
      <c r="E101" s="3"/>
      <c r="F101" s="3"/>
      <c r="G101" s="3"/>
    </row>
    <row r="102" spans="1:7">
      <c r="A102" s="1"/>
      <c r="B102" s="1"/>
      <c r="C102" s="1"/>
      <c r="D102" s="3"/>
      <c r="E102" s="3"/>
      <c r="F102" s="3"/>
      <c r="G102" s="3"/>
    </row>
    <row r="103" spans="1:7">
      <c r="A103" s="1"/>
      <c r="B103" s="1"/>
      <c r="C103" s="1"/>
      <c r="D103" s="3"/>
      <c r="E103" s="3"/>
      <c r="F103" s="3"/>
      <c r="G103" s="3"/>
    </row>
    <row r="104" spans="1:7">
      <c r="A104" s="1"/>
      <c r="B104" s="1"/>
      <c r="C104" s="1"/>
      <c r="D104" s="3"/>
      <c r="E104" s="3"/>
      <c r="F104" s="3"/>
      <c r="G104" s="3"/>
    </row>
    <row r="105" spans="1:7">
      <c r="A105" s="1"/>
      <c r="B105" s="1"/>
      <c r="C105" s="1"/>
      <c r="D105" s="3"/>
      <c r="E105" s="3"/>
      <c r="F105" s="3"/>
      <c r="G105" s="3"/>
    </row>
    <row r="106" spans="1:7">
      <c r="A106" s="1"/>
      <c r="B106" s="1"/>
      <c r="C106" s="1"/>
      <c r="D106" s="3"/>
      <c r="E106" s="3"/>
      <c r="F106" s="3"/>
      <c r="G106" s="3"/>
    </row>
    <row r="107" spans="1:7">
      <c r="A107" s="1"/>
      <c r="B107" s="1"/>
      <c r="C107" s="1"/>
      <c r="D107" s="3"/>
      <c r="E107" s="3"/>
      <c r="F107" s="3"/>
      <c r="G107" s="3"/>
    </row>
    <row r="108" spans="1:7">
      <c r="A108" s="1"/>
      <c r="B108" s="1"/>
      <c r="C108" s="1"/>
      <c r="D108" s="3"/>
      <c r="E108" s="3"/>
      <c r="F108" s="3"/>
      <c r="G108" s="3"/>
    </row>
    <row r="109" spans="1:7">
      <c r="A109" s="1"/>
      <c r="B109" s="1"/>
      <c r="C109" s="1"/>
      <c r="D109" s="3"/>
      <c r="E109" s="3"/>
      <c r="F109" s="3"/>
      <c r="G109" s="3"/>
    </row>
    <row r="110" spans="1:7">
      <c r="A110" s="1"/>
      <c r="B110" s="1"/>
      <c r="C110" s="1"/>
      <c r="D110" s="3"/>
      <c r="E110" s="3"/>
      <c r="F110" s="3"/>
      <c r="G110" s="3"/>
    </row>
    <row r="111" spans="1:7">
      <c r="A111" s="1"/>
      <c r="B111" s="1"/>
      <c r="C111" s="1"/>
      <c r="D111" s="3"/>
      <c r="E111" s="3"/>
      <c r="F111" s="3"/>
      <c r="G111" s="3"/>
    </row>
    <row r="112" spans="1:7">
      <c r="A112" s="1"/>
      <c r="B112" s="1"/>
      <c r="C112" s="1"/>
      <c r="D112" s="3"/>
      <c r="E112" s="3"/>
      <c r="F112" s="3"/>
      <c r="G112" s="3"/>
    </row>
    <row r="113" spans="1:7">
      <c r="A113" s="1"/>
      <c r="B113" s="1"/>
      <c r="C113" s="1"/>
      <c r="D113" s="3"/>
      <c r="E113" s="3"/>
      <c r="F113" s="3"/>
      <c r="G113" s="3"/>
    </row>
    <row r="114" spans="1:7">
      <c r="A114" s="1"/>
      <c r="B114" s="1"/>
      <c r="C114" s="1"/>
      <c r="D114" s="3"/>
      <c r="E114" s="3"/>
      <c r="F114" s="3"/>
      <c r="G114" s="3"/>
    </row>
    <row r="115" spans="1:7">
      <c r="A115" s="1"/>
      <c r="B115" s="1"/>
      <c r="C115" s="1"/>
      <c r="D115" s="3"/>
      <c r="E115" s="3"/>
      <c r="F115" s="3"/>
      <c r="G115" s="3"/>
    </row>
    <row r="116" spans="1:7">
      <c r="A116" s="1"/>
      <c r="B116" s="1"/>
      <c r="C116" s="1"/>
      <c r="D116" s="3"/>
      <c r="E116" s="3"/>
      <c r="F116" s="3"/>
      <c r="G116" s="3"/>
    </row>
    <row r="117" spans="1:7">
      <c r="A117" s="1"/>
      <c r="B117" s="1"/>
      <c r="C117" s="1"/>
      <c r="D117" s="3"/>
      <c r="E117" s="3"/>
      <c r="F117" s="3"/>
      <c r="G117" s="3"/>
    </row>
    <row r="118" spans="1:7">
      <c r="A118" s="1"/>
      <c r="B118" s="1"/>
      <c r="C118" s="1"/>
      <c r="D118" s="3"/>
      <c r="E118" s="3"/>
      <c r="F118" s="3"/>
      <c r="G118" s="3"/>
    </row>
    <row r="119" spans="1:7">
      <c r="A119" s="1"/>
      <c r="B119" s="1"/>
      <c r="C119" s="1"/>
      <c r="D119" s="3"/>
      <c r="E119" s="3"/>
      <c r="F119" s="3"/>
      <c r="G119" s="3"/>
    </row>
    <row r="120" spans="1:7">
      <c r="A120" s="1"/>
      <c r="B120" s="1"/>
      <c r="C120" s="1"/>
      <c r="D120" s="3"/>
      <c r="E120" s="3"/>
      <c r="F120" s="3"/>
      <c r="G120" s="3"/>
    </row>
    <row r="121" spans="1:7">
      <c r="A121" s="1"/>
      <c r="B121" s="1"/>
      <c r="C121" s="1"/>
      <c r="D121" s="3"/>
      <c r="E121" s="3"/>
      <c r="F121" s="3"/>
      <c r="G121" s="3"/>
    </row>
    <row r="122" spans="1:7">
      <c r="A122" s="1"/>
      <c r="B122" s="1"/>
      <c r="C122" s="1"/>
      <c r="D122" s="3"/>
      <c r="E122" s="3"/>
      <c r="F122" s="3"/>
      <c r="G122" s="3"/>
    </row>
    <row r="123" spans="1:7">
      <c r="A123" s="1"/>
      <c r="B123" s="1"/>
      <c r="C123" s="1"/>
      <c r="D123" s="3"/>
      <c r="E123" s="3"/>
      <c r="F123" s="3"/>
      <c r="G123" s="3"/>
    </row>
    <row r="124" spans="1:7">
      <c r="A124" s="1"/>
      <c r="B124" s="1"/>
      <c r="C124" s="1"/>
      <c r="D124" s="3"/>
      <c r="E124" s="3"/>
      <c r="F124" s="3"/>
      <c r="G124" s="3"/>
    </row>
    <row r="125" spans="1:7">
      <c r="A125" s="1"/>
      <c r="B125" s="1"/>
      <c r="C125" s="1"/>
      <c r="D125" s="3"/>
      <c r="E125" s="3"/>
      <c r="F125" s="3"/>
      <c r="G125" s="3"/>
    </row>
    <row r="126" spans="1:7">
      <c r="A126" s="1"/>
      <c r="B126" s="1"/>
      <c r="C126" s="1"/>
      <c r="D126" s="3"/>
      <c r="E126" s="3"/>
      <c r="F126" s="3"/>
      <c r="G126" s="3"/>
    </row>
    <row r="127" spans="1:7">
      <c r="A127" s="1"/>
      <c r="B127" s="1"/>
      <c r="C127" s="1"/>
      <c r="D127" s="3"/>
      <c r="E127" s="3"/>
      <c r="F127" s="3"/>
      <c r="G127" s="3"/>
    </row>
    <row r="128" spans="1:7">
      <c r="A128" s="1"/>
      <c r="B128" s="1"/>
      <c r="C128" s="1"/>
      <c r="D128" s="3"/>
      <c r="E128" s="3"/>
      <c r="F128" s="3"/>
      <c r="G128" s="3"/>
    </row>
    <row r="129" spans="1:7">
      <c r="A129" s="1"/>
      <c r="B129" s="1"/>
      <c r="C129" s="1"/>
      <c r="D129" s="3"/>
      <c r="E129" s="3"/>
      <c r="F129" s="3"/>
      <c r="G129" s="3"/>
    </row>
    <row r="130" spans="1:7">
      <c r="A130" s="1"/>
      <c r="B130" s="1"/>
      <c r="C130" s="1"/>
      <c r="D130" s="3"/>
      <c r="E130" s="3"/>
      <c r="F130" s="3"/>
      <c r="G130" s="3"/>
    </row>
    <row r="131" spans="1:7">
      <c r="A131" s="1"/>
      <c r="B131" s="1"/>
      <c r="C131" s="1"/>
      <c r="D131" s="3"/>
      <c r="E131" s="3"/>
      <c r="F131" s="3"/>
      <c r="G131" s="3"/>
    </row>
    <row r="132" spans="1:7">
      <c r="A132" s="1"/>
      <c r="B132" s="1"/>
      <c r="C132" s="1"/>
      <c r="D132" s="3"/>
      <c r="E132" s="3"/>
      <c r="F132" s="3"/>
      <c r="G132" s="3"/>
    </row>
    <row r="133" spans="1:7">
      <c r="A133" s="1"/>
      <c r="B133" s="1"/>
      <c r="C133" s="1"/>
      <c r="D133" s="3"/>
      <c r="E133" s="3"/>
      <c r="F133" s="3"/>
      <c r="G133" s="3"/>
    </row>
    <row r="134" spans="1:7">
      <c r="A134" s="1"/>
      <c r="B134" s="1"/>
      <c r="C134" s="1"/>
      <c r="D134" s="3"/>
      <c r="E134" s="3"/>
      <c r="F134" s="3"/>
      <c r="G134" s="3"/>
    </row>
    <row r="135" spans="1:7">
      <c r="A135" s="1"/>
      <c r="B135" s="1"/>
      <c r="C135" s="1"/>
      <c r="D135" s="3"/>
      <c r="E135" s="3"/>
      <c r="F135" s="3"/>
      <c r="G135" s="3"/>
    </row>
    <row r="136" spans="1:7">
      <c r="A136" s="1"/>
      <c r="B136" s="1"/>
      <c r="C136" s="1"/>
      <c r="D136" s="3"/>
      <c r="E136" s="3"/>
      <c r="F136" s="3"/>
      <c r="G136" s="3"/>
    </row>
    <row r="137" spans="1:7">
      <c r="A137" s="1"/>
      <c r="B137" s="1"/>
      <c r="C137" s="1"/>
      <c r="D137" s="3"/>
      <c r="E137" s="3"/>
      <c r="F137" s="3"/>
      <c r="G137" s="3"/>
    </row>
    <row r="138" spans="1:7">
      <c r="A138" s="1"/>
      <c r="B138" s="1"/>
      <c r="C138" s="1"/>
      <c r="D138" s="3"/>
      <c r="E138" s="3"/>
      <c r="F138" s="3"/>
      <c r="G138" s="3"/>
    </row>
    <row r="139" spans="1:7">
      <c r="A139" s="1"/>
      <c r="B139" s="1"/>
      <c r="C139" s="1"/>
      <c r="D139" s="3"/>
      <c r="E139" s="3"/>
      <c r="F139" s="3"/>
      <c r="G139" s="3"/>
    </row>
    <row r="140" spans="1:7">
      <c r="A140" s="1"/>
      <c r="B140" s="1"/>
      <c r="C140" s="1"/>
      <c r="D140" s="3"/>
      <c r="E140" s="3"/>
      <c r="F140" s="3"/>
      <c r="G140" s="3"/>
    </row>
    <row r="141" spans="1:7">
      <c r="A141" s="1"/>
      <c r="B141" s="1"/>
      <c r="C141" s="1"/>
      <c r="D141" s="3"/>
      <c r="E141" s="3"/>
      <c r="F141" s="3"/>
      <c r="G141" s="3"/>
    </row>
    <row r="142" spans="1:7">
      <c r="A142" s="1"/>
      <c r="B142" s="1"/>
      <c r="C142" s="1"/>
      <c r="D142" s="3"/>
      <c r="E142" s="3"/>
      <c r="F142" s="3"/>
      <c r="G142" s="3"/>
    </row>
    <row r="143" spans="1:7">
      <c r="A143" s="1"/>
      <c r="B143" s="1"/>
      <c r="C143" s="1"/>
      <c r="D143" s="3"/>
      <c r="E143" s="3"/>
      <c r="F143" s="3"/>
      <c r="G143" s="3"/>
    </row>
    <row r="144" spans="1:7">
      <c r="A144" s="1"/>
      <c r="B144" s="1"/>
      <c r="C144" s="1"/>
      <c r="D144" s="3"/>
      <c r="E144" s="3"/>
      <c r="F144" s="3"/>
      <c r="G144" s="3"/>
    </row>
    <row r="145" spans="1:7">
      <c r="A145" s="1"/>
      <c r="B145" s="1"/>
      <c r="C145" s="1"/>
      <c r="D145" s="3"/>
      <c r="E145" s="3"/>
      <c r="F145" s="3"/>
      <c r="G145" s="3"/>
    </row>
    <row r="146" spans="1:7">
      <c r="A146" s="1"/>
      <c r="B146" s="1"/>
      <c r="C146" s="1"/>
      <c r="D146" s="3"/>
      <c r="E146" s="3"/>
      <c r="F146" s="3"/>
      <c r="G146" s="3"/>
    </row>
    <row r="147" spans="1:7">
      <c r="A147" s="1"/>
      <c r="B147" s="1"/>
      <c r="C147" s="1"/>
      <c r="D147" s="3"/>
      <c r="E147" s="3"/>
      <c r="F147" s="3"/>
      <c r="G147" s="3"/>
    </row>
    <row r="148" spans="1:7">
      <c r="A148" s="1"/>
      <c r="B148" s="1"/>
      <c r="C148" s="1"/>
      <c r="D148" s="3"/>
      <c r="E148" s="3"/>
      <c r="F148" s="3"/>
      <c r="G148" s="3"/>
    </row>
    <row r="149" spans="1:7">
      <c r="A149" s="1"/>
      <c r="B149" s="1"/>
      <c r="C149" s="1"/>
      <c r="D149" s="3"/>
      <c r="E149" s="3"/>
      <c r="F149" s="3"/>
      <c r="G149" s="3"/>
    </row>
    <row r="150" spans="1:7">
      <c r="A150" s="1"/>
      <c r="B150" s="1"/>
      <c r="C150" s="1"/>
      <c r="D150" s="3"/>
      <c r="E150" s="3"/>
      <c r="F150" s="3"/>
      <c r="G150" s="3"/>
    </row>
    <row r="151" spans="1:7">
      <c r="A151" s="1"/>
      <c r="B151" s="1"/>
      <c r="C151" s="1"/>
      <c r="D151" s="3"/>
      <c r="E151" s="3"/>
      <c r="F151" s="3"/>
      <c r="G151" s="3"/>
    </row>
    <row r="152" spans="1:7">
      <c r="A152" s="1"/>
      <c r="B152" s="1"/>
      <c r="C152" s="1"/>
      <c r="D152" s="3"/>
      <c r="E152" s="3"/>
      <c r="F152" s="3"/>
      <c r="G152" s="3"/>
    </row>
    <row r="153" spans="1:7">
      <c r="A153" s="1"/>
      <c r="B153" s="1"/>
      <c r="C153" s="1"/>
      <c r="D153" s="3"/>
      <c r="E153" s="3"/>
      <c r="F153" s="3"/>
      <c r="G153" s="3"/>
    </row>
    <row r="154" spans="1:7">
      <c r="A154" s="1"/>
      <c r="B154" s="1"/>
      <c r="C154" s="1"/>
      <c r="D154" s="3"/>
      <c r="E154" s="3"/>
      <c r="F154" s="3"/>
      <c r="G154" s="3"/>
    </row>
    <row r="155" spans="1:7">
      <c r="A155" s="1"/>
      <c r="B155" s="1"/>
      <c r="C155" s="1"/>
      <c r="D155" s="3"/>
      <c r="E155" s="3"/>
      <c r="F155" s="3"/>
      <c r="G155" s="3"/>
    </row>
    <row r="156" spans="1:7">
      <c r="A156" s="1"/>
      <c r="B156" s="1"/>
      <c r="C156" s="1"/>
      <c r="D156" s="3"/>
      <c r="E156" s="3"/>
      <c r="F156" s="3"/>
      <c r="G156" s="3"/>
    </row>
    <row r="157" spans="1:7">
      <c r="A157" s="1"/>
      <c r="B157" s="1"/>
      <c r="C157" s="1"/>
      <c r="D157" s="3"/>
      <c r="E157" s="3"/>
      <c r="F157" s="3"/>
      <c r="G157" s="3"/>
    </row>
    <row r="158" spans="1:7">
      <c r="A158" s="1"/>
      <c r="B158" s="1"/>
      <c r="C158" s="1"/>
      <c r="D158" s="3"/>
      <c r="E158" s="3"/>
      <c r="F158" s="3"/>
      <c r="G158" s="3"/>
    </row>
    <row r="159" spans="1:7">
      <c r="A159" s="1"/>
      <c r="B159" s="1"/>
      <c r="C159" s="1"/>
      <c r="D159" s="3"/>
      <c r="E159" s="3"/>
      <c r="F159" s="3"/>
      <c r="G159" s="3"/>
    </row>
    <row r="160" spans="1:7">
      <c r="A160" s="1"/>
      <c r="B160" s="1"/>
      <c r="C160" s="1"/>
      <c r="D160" s="3"/>
      <c r="E160" s="3"/>
      <c r="F160" s="3"/>
      <c r="G160" s="3"/>
    </row>
    <row r="161" spans="1:7">
      <c r="A161" s="1"/>
      <c r="B161" s="1"/>
      <c r="C161" s="1"/>
      <c r="D161" s="3"/>
      <c r="E161" s="3"/>
      <c r="F161" s="3"/>
      <c r="G161" s="3"/>
    </row>
    <row r="162" spans="1:7">
      <c r="A162" s="1"/>
      <c r="B162" s="1"/>
      <c r="C162" s="1"/>
      <c r="D162" s="3"/>
      <c r="E162" s="3"/>
      <c r="F162" s="3"/>
      <c r="G162" s="3"/>
    </row>
    <row r="163" spans="1:7">
      <c r="A163" s="1"/>
      <c r="B163" s="1"/>
      <c r="C163" s="1"/>
      <c r="D163" s="3"/>
      <c r="E163" s="3"/>
      <c r="F163" s="3"/>
      <c r="G163" s="3"/>
    </row>
    <row r="164" spans="1:7">
      <c r="A164" s="1"/>
      <c r="B164" s="1"/>
      <c r="C164" s="1"/>
      <c r="D164" s="3"/>
      <c r="E164" s="3"/>
      <c r="F164" s="3"/>
      <c r="G164" s="3"/>
    </row>
    <row r="165" spans="1:7">
      <c r="A165" s="1"/>
      <c r="B165" s="1"/>
      <c r="C165" s="1"/>
      <c r="D165" s="3"/>
      <c r="E165" s="3"/>
      <c r="F165" s="3"/>
      <c r="G165" s="3"/>
    </row>
    <row r="166" spans="1:7">
      <c r="A166" s="1"/>
      <c r="B166" s="1"/>
      <c r="C166" s="1"/>
      <c r="D166" s="3"/>
      <c r="E166" s="3"/>
      <c r="F166" s="3"/>
      <c r="G166" s="3"/>
    </row>
    <row r="167" spans="1:7">
      <c r="A167" s="1"/>
      <c r="B167" s="1"/>
      <c r="C167" s="1"/>
      <c r="D167" s="3"/>
      <c r="E167" s="3"/>
      <c r="F167" s="3"/>
      <c r="G167" s="3"/>
    </row>
    <row r="168" spans="1:7">
      <c r="A168" s="1"/>
      <c r="B168" s="1"/>
      <c r="C168" s="1"/>
      <c r="D168" s="3"/>
      <c r="E168" s="3"/>
      <c r="F168" s="3"/>
      <c r="G168" s="3"/>
    </row>
    <row r="169" spans="1:7">
      <c r="A169" s="1"/>
      <c r="B169" s="1"/>
      <c r="C169" s="1"/>
      <c r="D169" s="3"/>
      <c r="E169" s="3"/>
      <c r="F169" s="3"/>
      <c r="G169" s="3"/>
    </row>
    <row r="170" spans="1:7">
      <c r="A170" s="1"/>
      <c r="B170" s="1"/>
      <c r="C170" s="1"/>
      <c r="D170" s="3"/>
      <c r="E170" s="3"/>
      <c r="F170" s="3"/>
      <c r="G170" s="3"/>
    </row>
    <row r="171" spans="1:7">
      <c r="A171" s="1"/>
      <c r="B171" s="1"/>
      <c r="C171" s="1"/>
      <c r="D171" s="3"/>
      <c r="E171" s="3"/>
      <c r="F171" s="3"/>
      <c r="G171" s="3"/>
    </row>
    <row r="172" spans="1:7">
      <c r="A172" s="1"/>
      <c r="B172" s="1"/>
      <c r="C172" s="1"/>
      <c r="D172" s="3"/>
      <c r="E172" s="3"/>
      <c r="F172" s="3"/>
      <c r="G172" s="3"/>
    </row>
    <row r="173" spans="1:7">
      <c r="A173" s="1"/>
      <c r="B173" s="1"/>
      <c r="C173" s="1"/>
      <c r="D173" s="3"/>
      <c r="E173" s="3"/>
      <c r="F173" s="3"/>
      <c r="G173" s="3"/>
    </row>
    <row r="174" spans="1:7">
      <c r="A174" s="1"/>
      <c r="B174" s="1"/>
      <c r="C174" s="1"/>
      <c r="D174" s="3"/>
      <c r="E174" s="3"/>
      <c r="F174" s="3"/>
      <c r="G174" s="3"/>
    </row>
    <row r="175" spans="1:7">
      <c r="A175" s="1"/>
      <c r="B175" s="1"/>
      <c r="C175" s="1"/>
      <c r="D175" s="3"/>
      <c r="E175" s="3"/>
      <c r="F175" s="3"/>
      <c r="G175" s="3"/>
    </row>
    <row r="176" spans="1:7">
      <c r="A176" s="1"/>
      <c r="B176" s="1"/>
      <c r="C176" s="1"/>
      <c r="D176" s="3"/>
      <c r="E176" s="3"/>
      <c r="F176" s="3"/>
      <c r="G176" s="3"/>
    </row>
    <row r="177" spans="1:7">
      <c r="A177" s="1"/>
      <c r="B177" s="1"/>
      <c r="C177" s="1"/>
      <c r="D177" s="3"/>
      <c r="E177" s="3"/>
      <c r="F177" s="3"/>
      <c r="G177" s="3"/>
    </row>
    <row r="178" spans="1:7">
      <c r="A178" s="1"/>
      <c r="B178" s="1"/>
      <c r="C178" s="1"/>
      <c r="D178" s="3"/>
      <c r="E178" s="3"/>
      <c r="F178" s="3"/>
      <c r="G178" s="3"/>
    </row>
    <row r="179" spans="1:7">
      <c r="A179" s="1"/>
      <c r="B179" s="1"/>
      <c r="C179" s="1"/>
      <c r="D179" s="3"/>
      <c r="E179" s="3"/>
      <c r="F179" s="3"/>
      <c r="G179" s="3"/>
    </row>
    <row r="180" spans="1:7">
      <c r="A180" s="1"/>
      <c r="B180" s="1"/>
      <c r="C180" s="1"/>
      <c r="D180" s="3"/>
      <c r="E180" s="3"/>
      <c r="F180" s="3"/>
      <c r="G180" s="3"/>
    </row>
    <row r="181" spans="1:7">
      <c r="A181" s="1"/>
      <c r="B181" s="1"/>
      <c r="C181" s="1"/>
      <c r="D181" s="3"/>
      <c r="E181" s="3"/>
      <c r="F181" s="3"/>
      <c r="G181" s="3"/>
    </row>
    <row r="182" spans="1:7">
      <c r="A182" s="1"/>
      <c r="B182" s="1"/>
      <c r="C182" s="1"/>
      <c r="D182" s="3"/>
      <c r="E182" s="3"/>
      <c r="F182" s="3"/>
      <c r="G182" s="3"/>
    </row>
    <row r="183" spans="1:7">
      <c r="A183" s="1"/>
      <c r="B183" s="1"/>
      <c r="C183" s="1"/>
      <c r="D183" s="3"/>
      <c r="E183" s="3"/>
      <c r="F183" s="3"/>
      <c r="G183" s="3"/>
    </row>
    <row r="184" spans="1:7">
      <c r="A184" s="1"/>
      <c r="B184" s="1"/>
      <c r="C184" s="1"/>
      <c r="D184" s="3"/>
      <c r="E184" s="3"/>
      <c r="F184" s="3"/>
      <c r="G184" s="3"/>
    </row>
    <row r="185" spans="1:7">
      <c r="A185" s="1"/>
      <c r="B185" s="1"/>
      <c r="C185" s="1"/>
      <c r="D185" s="3"/>
      <c r="E185" s="3"/>
      <c r="F185" s="3"/>
      <c r="G185" s="3"/>
    </row>
    <row r="186" spans="1:7">
      <c r="A186" s="1"/>
      <c r="B186" s="1"/>
      <c r="C186" s="1"/>
      <c r="D186" s="3"/>
      <c r="E186" s="3"/>
      <c r="F186" s="3"/>
      <c r="G186" s="3"/>
    </row>
    <row r="187" spans="1:7">
      <c r="A187" s="1"/>
      <c r="B187" s="1"/>
      <c r="C187" s="1"/>
      <c r="D187" s="3"/>
      <c r="E187" s="3"/>
      <c r="F187" s="3"/>
      <c r="G187" s="3"/>
    </row>
    <row r="188" spans="1:7">
      <c r="A188" s="1"/>
      <c r="B188" s="1"/>
      <c r="C188" s="1"/>
      <c r="D188" s="3"/>
      <c r="E188" s="3"/>
      <c r="F188" s="3"/>
      <c r="G188" s="3"/>
    </row>
    <row r="189" spans="1:7">
      <c r="A189" s="1"/>
      <c r="B189" s="1"/>
      <c r="C189" s="1"/>
      <c r="D189" s="3"/>
      <c r="E189" s="3"/>
      <c r="F189" s="3"/>
      <c r="G189" s="3"/>
    </row>
    <row r="190" spans="1:7">
      <c r="A190" s="1"/>
      <c r="B190" s="1"/>
      <c r="C190" s="1"/>
      <c r="D190" s="3"/>
      <c r="E190" s="3"/>
      <c r="F190" s="3"/>
      <c r="G190" s="3"/>
    </row>
    <row r="191" spans="1:7">
      <c r="A191" s="1"/>
      <c r="B191" s="1"/>
      <c r="C191" s="1"/>
      <c r="D191" s="3"/>
      <c r="E191" s="3"/>
      <c r="F191" s="3"/>
      <c r="G191" s="3"/>
    </row>
    <row r="192" spans="1:7">
      <c r="A192" s="1"/>
      <c r="B192" s="1"/>
      <c r="C192" s="1"/>
      <c r="D192" s="3"/>
      <c r="E192" s="3"/>
      <c r="F192" s="3"/>
      <c r="G192" s="3"/>
    </row>
    <row r="193" spans="1:7">
      <c r="A193" s="1"/>
      <c r="B193" s="1"/>
      <c r="C193" s="1"/>
      <c r="D193" s="3"/>
      <c r="E193" s="3"/>
      <c r="F193" s="3"/>
      <c r="G193" s="3"/>
    </row>
    <row r="194" spans="1:7">
      <c r="A194" s="1"/>
      <c r="B194" s="1"/>
      <c r="C194" s="1"/>
      <c r="D194" s="3"/>
      <c r="E194" s="3"/>
      <c r="F194" s="3"/>
      <c r="G194" s="3"/>
    </row>
    <row r="195" spans="1:7">
      <c r="A195" s="1"/>
      <c r="B195" s="1"/>
      <c r="C195" s="1"/>
      <c r="D195" s="3"/>
      <c r="E195" s="3"/>
      <c r="F195" s="3"/>
      <c r="G195" s="3"/>
    </row>
    <row r="196" spans="1:7">
      <c r="A196" s="1"/>
      <c r="B196" s="1"/>
      <c r="C196" s="1"/>
      <c r="D196" s="3"/>
      <c r="E196" s="3"/>
      <c r="F196" s="3"/>
      <c r="G196" s="3"/>
    </row>
    <row r="197" spans="1:7">
      <c r="A197" s="1"/>
      <c r="B197" s="1"/>
      <c r="C197" s="1"/>
      <c r="D197" s="3"/>
      <c r="E197" s="3"/>
      <c r="F197" s="3"/>
      <c r="G197" s="3"/>
    </row>
    <row r="198" spans="1:7">
      <c r="A198" s="1"/>
      <c r="B198" s="1"/>
      <c r="C198" s="1"/>
      <c r="D198" s="3"/>
      <c r="E198" s="3"/>
      <c r="F198" s="3"/>
      <c r="G198" s="3"/>
    </row>
    <row r="199" spans="1:7">
      <c r="A199" s="1"/>
      <c r="B199" s="1"/>
      <c r="C199" s="1"/>
      <c r="D199" s="3"/>
      <c r="E199" s="3"/>
      <c r="F199" s="3"/>
      <c r="G199" s="3"/>
    </row>
    <row r="200" spans="1:7">
      <c r="A200" s="1"/>
      <c r="B200" s="1"/>
      <c r="C200" s="1"/>
      <c r="D200" s="3"/>
      <c r="E200" s="3"/>
      <c r="F200" s="3"/>
      <c r="G200" s="3"/>
    </row>
    <row r="201" spans="1:7">
      <c r="A201" s="1"/>
      <c r="B201" s="1"/>
      <c r="C201" s="1"/>
      <c r="D201" s="3"/>
      <c r="E201" s="3"/>
      <c r="F201" s="3"/>
      <c r="G201" s="3"/>
    </row>
    <row r="202" spans="1:7">
      <c r="A202" s="1"/>
      <c r="B202" s="1"/>
      <c r="C202" s="1"/>
      <c r="D202" s="3"/>
      <c r="E202" s="3"/>
      <c r="F202" s="3"/>
      <c r="G202" s="3"/>
    </row>
    <row r="203" spans="1:7">
      <c r="A203" s="1"/>
      <c r="B203" s="1"/>
      <c r="C203" s="1"/>
      <c r="D203" s="3"/>
      <c r="E203" s="3"/>
      <c r="F203" s="3"/>
      <c r="G203" s="3"/>
    </row>
    <row r="204" spans="1:7">
      <c r="A204" s="1"/>
      <c r="B204" s="1"/>
      <c r="C204" s="1"/>
      <c r="D204" s="3"/>
      <c r="E204" s="3"/>
      <c r="F204" s="3"/>
      <c r="G204" s="3"/>
    </row>
    <row r="205" spans="1:7">
      <c r="A205" s="1"/>
      <c r="B205" s="1"/>
      <c r="C205" s="1"/>
      <c r="D205" s="3"/>
      <c r="E205" s="3"/>
      <c r="F205" s="3"/>
      <c r="G205" s="3"/>
    </row>
    <row r="206" spans="1:7">
      <c r="A206" s="1"/>
      <c r="B206" s="1"/>
      <c r="C206" s="1"/>
      <c r="D206" s="3"/>
      <c r="E206" s="3"/>
      <c r="F206" s="3"/>
      <c r="G206" s="3"/>
    </row>
    <row r="207" spans="1:7">
      <c r="A207" s="1"/>
      <c r="B207" s="1"/>
      <c r="C207" s="1"/>
      <c r="D207" s="3"/>
      <c r="E207" s="3"/>
      <c r="F207" s="3"/>
      <c r="G207" s="3"/>
    </row>
    <row r="208" spans="1:7">
      <c r="A208" s="1"/>
      <c r="B208" s="1"/>
      <c r="C208" s="1"/>
      <c r="D208" s="3"/>
      <c r="E208" s="3"/>
      <c r="F208" s="3"/>
      <c r="G208" s="3"/>
    </row>
    <row r="209" spans="1:7">
      <c r="A209" s="1"/>
      <c r="B209" s="1"/>
      <c r="C209" s="1"/>
      <c r="D209" s="3"/>
      <c r="E209" s="3"/>
      <c r="F209" s="3"/>
      <c r="G209" s="3"/>
    </row>
    <row r="210" spans="1:7">
      <c r="A210" s="1"/>
      <c r="B210" s="1"/>
      <c r="C210" s="1"/>
      <c r="D210" s="3"/>
      <c r="E210" s="3"/>
      <c r="F210" s="3"/>
      <c r="G210" s="3"/>
    </row>
    <row r="211" spans="1:7">
      <c r="A211" s="1"/>
      <c r="B211" s="1"/>
      <c r="C211" s="1"/>
      <c r="D211" s="3"/>
      <c r="E211" s="3"/>
      <c r="F211" s="3"/>
      <c r="G211" s="3"/>
    </row>
    <row r="212" spans="1:7">
      <c r="A212" s="1"/>
      <c r="B212" s="1"/>
      <c r="C212" s="1"/>
      <c r="D212" s="3"/>
      <c r="E212" s="3"/>
      <c r="F212" s="3"/>
      <c r="G212" s="3"/>
    </row>
    <row r="213" spans="1:7">
      <c r="A213" s="1"/>
      <c r="B213" s="1"/>
      <c r="C213" s="1"/>
      <c r="D213" s="3"/>
      <c r="E213" s="3"/>
      <c r="F213" s="3"/>
      <c r="G213" s="3"/>
    </row>
    <row r="214" spans="1:7">
      <c r="A214" s="1"/>
      <c r="B214" s="1"/>
      <c r="C214" s="1"/>
      <c r="D214" s="3"/>
      <c r="E214" s="3"/>
      <c r="F214" s="3"/>
      <c r="G214" s="3"/>
    </row>
    <row r="215" spans="1:7">
      <c r="A215" s="1"/>
      <c r="B215" s="1"/>
      <c r="C215" s="1"/>
      <c r="D215" s="3"/>
      <c r="E215" s="3"/>
      <c r="F215" s="3"/>
      <c r="G215" s="3"/>
    </row>
    <row r="216" spans="1:7">
      <c r="A216" s="1"/>
      <c r="B216" s="1"/>
      <c r="C216" s="1"/>
      <c r="D216" s="3"/>
      <c r="E216" s="3"/>
      <c r="F216" s="3"/>
      <c r="G216" s="3"/>
    </row>
    <row r="217" spans="1:7">
      <c r="A217" s="1"/>
      <c r="B217" s="1"/>
      <c r="C217" s="1"/>
      <c r="D217" s="3"/>
      <c r="E217" s="3"/>
      <c r="F217" s="3"/>
      <c r="G217" s="3"/>
    </row>
    <row r="218" spans="1:7">
      <c r="A218" s="1"/>
      <c r="B218" s="1"/>
      <c r="C218" s="1"/>
      <c r="D218" s="3"/>
      <c r="E218" s="3"/>
      <c r="F218" s="3"/>
      <c r="G218" s="3"/>
    </row>
    <row r="219" spans="1:7">
      <c r="A219" s="1"/>
      <c r="B219" s="1"/>
      <c r="C219" s="1"/>
      <c r="D219" s="3"/>
      <c r="E219" s="3"/>
      <c r="F219" s="3"/>
      <c r="G219" s="3"/>
    </row>
    <row r="220" spans="1:7">
      <c r="A220" s="1"/>
      <c r="B220" s="1"/>
      <c r="C220" s="1"/>
      <c r="D220" s="3"/>
      <c r="E220" s="3"/>
      <c r="F220" s="3"/>
      <c r="G220" s="3"/>
    </row>
    <row r="221" spans="1:7">
      <c r="A221" s="1"/>
      <c r="B221" s="1"/>
      <c r="C221" s="1"/>
      <c r="D221" s="3"/>
      <c r="E221" s="3"/>
      <c r="F221" s="3"/>
      <c r="G221" s="3"/>
    </row>
    <row r="222" spans="1:7">
      <c r="A222" s="1"/>
      <c r="B222" s="1"/>
      <c r="C222" s="1"/>
      <c r="D222" s="3"/>
      <c r="E222" s="3"/>
      <c r="F222" s="3"/>
      <c r="G222" s="3"/>
    </row>
    <row r="223" spans="1:7">
      <c r="A223" s="1"/>
      <c r="B223" s="1"/>
      <c r="C223" s="1"/>
      <c r="D223" s="3"/>
      <c r="E223" s="3"/>
      <c r="F223" s="3"/>
      <c r="G223" s="3"/>
    </row>
    <row r="224" spans="1:7">
      <c r="A224" s="1"/>
      <c r="B224" s="1"/>
      <c r="C224" s="1"/>
      <c r="D224" s="3"/>
      <c r="E224" s="3"/>
      <c r="F224" s="3"/>
      <c r="G224" s="3"/>
    </row>
    <row r="225" spans="1:7">
      <c r="A225" s="1"/>
      <c r="B225" s="1"/>
      <c r="C225" s="1"/>
      <c r="D225" s="3"/>
      <c r="E225" s="3"/>
      <c r="F225" s="3"/>
      <c r="G225" s="3"/>
    </row>
    <row r="226" spans="1:7">
      <c r="A226" s="1"/>
      <c r="B226" s="1"/>
      <c r="C226" s="1"/>
      <c r="D226" s="3"/>
      <c r="E226" s="3"/>
      <c r="F226" s="3"/>
      <c r="G226" s="3"/>
    </row>
    <row r="227" spans="1:7">
      <c r="A227" s="1"/>
      <c r="B227" s="1"/>
      <c r="C227" s="1"/>
      <c r="D227" s="3"/>
      <c r="E227" s="3"/>
      <c r="F227" s="3"/>
      <c r="G227" s="3"/>
    </row>
    <row r="228" spans="1:7">
      <c r="A228" s="1"/>
      <c r="B228" s="1"/>
      <c r="C228" s="1"/>
      <c r="D228" s="3"/>
      <c r="E228" s="3"/>
      <c r="F228" s="3"/>
      <c r="G228" s="3"/>
    </row>
    <row r="229" spans="1:7">
      <c r="A229" s="1"/>
      <c r="B229" s="1"/>
      <c r="C229" s="1"/>
      <c r="D229" s="3"/>
      <c r="E229" s="3"/>
      <c r="F229" s="3"/>
      <c r="G229" s="3"/>
    </row>
    <row r="230" spans="1:7">
      <c r="A230" s="1"/>
      <c r="B230" s="1"/>
      <c r="C230" s="1"/>
      <c r="D230" s="3"/>
      <c r="E230" s="3"/>
      <c r="F230" s="3"/>
      <c r="G230" s="3"/>
    </row>
    <row r="231" spans="1:7">
      <c r="A231" s="1"/>
      <c r="B231" s="1"/>
      <c r="C231" s="1"/>
      <c r="D231" s="3"/>
      <c r="E231" s="3"/>
      <c r="F231" s="3"/>
      <c r="G231" s="3"/>
    </row>
    <row r="232" spans="1:7">
      <c r="A232" s="1"/>
      <c r="B232" s="1"/>
      <c r="C232" s="1"/>
      <c r="D232" s="3"/>
      <c r="E232" s="3"/>
      <c r="F232" s="3"/>
      <c r="G232" s="3"/>
    </row>
    <row r="233" spans="1:7">
      <c r="A233" s="1"/>
      <c r="B233" s="1"/>
      <c r="C233" s="1"/>
      <c r="D233" s="3"/>
      <c r="E233" s="3"/>
      <c r="F233" s="3"/>
      <c r="G233" s="3"/>
    </row>
    <row r="234" spans="1:7">
      <c r="A234" s="1"/>
      <c r="B234" s="1"/>
      <c r="C234" s="1"/>
      <c r="D234" s="3"/>
      <c r="E234" s="3"/>
      <c r="F234" s="3"/>
      <c r="G234" s="3"/>
    </row>
    <row r="235" spans="1:7">
      <c r="A235" s="1"/>
      <c r="B235" s="1"/>
      <c r="C235" s="1"/>
      <c r="D235" s="3"/>
      <c r="E235" s="3"/>
      <c r="F235" s="3"/>
      <c r="G235" s="3"/>
    </row>
    <row r="236" spans="1:7">
      <c r="A236" s="1"/>
      <c r="B236" s="1"/>
      <c r="C236" s="1"/>
      <c r="D236" s="3"/>
      <c r="E236" s="3"/>
      <c r="F236" s="3"/>
      <c r="G236" s="3"/>
    </row>
    <row r="237" spans="1:7">
      <c r="A237" s="1"/>
      <c r="B237" s="1"/>
      <c r="C237" s="1"/>
      <c r="D237" s="3"/>
      <c r="E237" s="3"/>
      <c r="F237" s="3"/>
      <c r="G237" s="3"/>
    </row>
    <row r="238" spans="1:7">
      <c r="A238" s="1"/>
      <c r="B238" s="1"/>
      <c r="C238" s="1"/>
      <c r="D238" s="3"/>
      <c r="E238" s="3"/>
      <c r="F238" s="3"/>
      <c r="G238" s="3"/>
    </row>
    <row r="239" spans="1:7">
      <c r="A239" s="1"/>
      <c r="B239" s="1"/>
      <c r="C239" s="1"/>
      <c r="D239" s="3"/>
      <c r="E239" s="3"/>
      <c r="F239" s="3"/>
      <c r="G239" s="3"/>
    </row>
    <row r="240" spans="1:7">
      <c r="A240" s="1"/>
      <c r="B240" s="1"/>
      <c r="C240" s="1"/>
      <c r="D240" s="3"/>
      <c r="E240" s="3"/>
      <c r="F240" s="3"/>
      <c r="G240" s="3"/>
    </row>
    <row r="241" spans="1:7">
      <c r="A241" s="1"/>
      <c r="B241" s="1"/>
      <c r="C241" s="1"/>
      <c r="D241" s="3"/>
      <c r="E241" s="3"/>
      <c r="F241" s="3"/>
      <c r="G241" s="3"/>
    </row>
    <row r="242" spans="1:7">
      <c r="A242" s="1"/>
      <c r="B242" s="1"/>
      <c r="C242" s="1"/>
      <c r="D242" s="3"/>
      <c r="E242" s="3"/>
      <c r="F242" s="3"/>
      <c r="G242" s="3"/>
    </row>
    <row r="243" spans="1:7">
      <c r="A243" s="1"/>
      <c r="B243" s="1"/>
      <c r="C243" s="1"/>
      <c r="D243" s="3"/>
      <c r="E243" s="3"/>
      <c r="F243" s="3"/>
      <c r="G243" s="3"/>
    </row>
    <row r="244" spans="1:7">
      <c r="A244" s="1"/>
      <c r="B244" s="1"/>
      <c r="C244" s="1"/>
      <c r="D244" s="3"/>
      <c r="E244" s="3"/>
      <c r="F244" s="3"/>
      <c r="G244" s="3"/>
    </row>
    <row r="245" spans="1:7">
      <c r="A245" s="1"/>
      <c r="B245" s="1"/>
      <c r="C245" s="1"/>
      <c r="D245" s="3"/>
      <c r="E245" s="3"/>
      <c r="F245" s="3"/>
      <c r="G245" s="3"/>
    </row>
    <row r="246" spans="1:7">
      <c r="A246" s="1"/>
      <c r="B246" s="1"/>
      <c r="C246" s="1"/>
      <c r="D246" s="3"/>
      <c r="E246" s="3"/>
      <c r="F246" s="3"/>
      <c r="G246" s="3"/>
    </row>
    <row r="247" spans="1:7">
      <c r="A247" s="1"/>
      <c r="B247" s="1"/>
      <c r="C247" s="1"/>
      <c r="D247" s="3"/>
      <c r="E247" s="3"/>
      <c r="F247" s="3"/>
      <c r="G247" s="3"/>
    </row>
    <row r="248" spans="1:7">
      <c r="A248" s="1"/>
      <c r="B248" s="1"/>
      <c r="C248" s="1"/>
      <c r="D248" s="3"/>
      <c r="E248" s="3"/>
      <c r="F248" s="3"/>
      <c r="G248" s="3"/>
    </row>
    <row r="249" spans="1:7">
      <c r="A249" s="1"/>
      <c r="B249" s="1"/>
      <c r="C249" s="1"/>
      <c r="D249" s="3"/>
      <c r="E249" s="3"/>
      <c r="F249" s="3"/>
      <c r="G249" s="3"/>
    </row>
    <row r="250" spans="1:7">
      <c r="A250" s="1"/>
      <c r="B250" s="1"/>
      <c r="C250" s="1"/>
      <c r="D250" s="3"/>
      <c r="E250" s="3"/>
      <c r="F250" s="3"/>
      <c r="G250" s="3"/>
    </row>
    <row r="251" spans="1:7">
      <c r="A251" s="1"/>
      <c r="B251" s="1"/>
      <c r="C251" s="1"/>
      <c r="D251" s="3"/>
      <c r="E251" s="3"/>
      <c r="F251" s="3"/>
      <c r="G251" s="3"/>
    </row>
    <row r="252" spans="1:7">
      <c r="A252" s="1"/>
      <c r="B252" s="1"/>
      <c r="C252" s="1"/>
      <c r="D252" s="3"/>
      <c r="E252" s="3"/>
      <c r="F252" s="3"/>
      <c r="G252" s="3"/>
    </row>
    <row r="253" spans="1:7">
      <c r="A253" s="1"/>
      <c r="B253" s="1"/>
      <c r="C253" s="1"/>
      <c r="D253" s="3"/>
      <c r="E253" s="3"/>
      <c r="F253" s="3"/>
      <c r="G253" s="3"/>
    </row>
    <row r="254" spans="1:7">
      <c r="A254" s="1"/>
      <c r="B254" s="1"/>
      <c r="C254" s="1"/>
      <c r="D254" s="3"/>
      <c r="E254" s="3"/>
      <c r="F254" s="3"/>
      <c r="G254" s="3"/>
    </row>
    <row r="255" spans="1:7">
      <c r="A255" s="1"/>
      <c r="B255" s="1"/>
      <c r="C255" s="1"/>
      <c r="D255" s="3"/>
      <c r="E255" s="3"/>
      <c r="F255" s="3"/>
      <c r="G255" s="3"/>
    </row>
    <row r="256" spans="1:7">
      <c r="A256" s="1"/>
      <c r="B256" s="1"/>
      <c r="C256" s="1"/>
      <c r="D256" s="3"/>
      <c r="E256" s="3"/>
      <c r="F256" s="3"/>
      <c r="G256" s="3"/>
    </row>
    <row r="257" spans="1:7">
      <c r="A257" s="1"/>
      <c r="B257" s="1"/>
      <c r="C257" s="1"/>
      <c r="D257" s="3"/>
      <c r="E257" s="3"/>
      <c r="F257" s="3"/>
      <c r="G257" s="3"/>
    </row>
    <row r="258" spans="1:7">
      <c r="A258" s="1"/>
      <c r="B258" s="1"/>
      <c r="C258" s="1"/>
      <c r="D258" s="3"/>
      <c r="E258" s="3"/>
      <c r="F258" s="3"/>
      <c r="G258" s="3"/>
    </row>
    <row r="259" spans="1:7">
      <c r="A259" s="1"/>
      <c r="B259" s="1"/>
      <c r="C259" s="1"/>
      <c r="D259" s="3"/>
      <c r="E259" s="3"/>
      <c r="F259" s="3"/>
      <c r="G259" s="3"/>
    </row>
    <row r="260" spans="1:7">
      <c r="A260" s="1"/>
      <c r="B260" s="1"/>
      <c r="C260" s="1"/>
      <c r="D260" s="3"/>
      <c r="E260" s="3"/>
      <c r="F260" s="3"/>
      <c r="G260" s="3"/>
    </row>
    <row r="261" spans="1:7">
      <c r="A261" s="1"/>
      <c r="B261" s="1"/>
      <c r="C261" s="1"/>
      <c r="D261" s="3"/>
      <c r="E261" s="3"/>
      <c r="F261" s="3"/>
      <c r="G261" s="3"/>
    </row>
    <row r="262" spans="1:7">
      <c r="A262" s="1"/>
      <c r="B262" s="1"/>
      <c r="C262" s="1"/>
      <c r="D262" s="3"/>
      <c r="E262" s="3"/>
      <c r="F262" s="3"/>
      <c r="G262" s="3"/>
    </row>
    <row r="263" spans="1:7">
      <c r="A263" s="1"/>
      <c r="B263" s="1"/>
      <c r="C263" s="1"/>
      <c r="D263" s="3"/>
      <c r="E263" s="3"/>
      <c r="F263" s="3"/>
      <c r="G263" s="3"/>
    </row>
    <row r="264" spans="1:7">
      <c r="A264" s="1"/>
      <c r="B264" s="1"/>
      <c r="C264" s="1"/>
      <c r="D264" s="3"/>
      <c r="E264" s="3"/>
      <c r="F264" s="3"/>
      <c r="G264" s="3"/>
    </row>
    <row r="265" spans="1:7">
      <c r="A265" s="1"/>
      <c r="B265" s="1"/>
      <c r="C265" s="1"/>
      <c r="D265" s="3"/>
      <c r="E265" s="3"/>
      <c r="F265" s="3"/>
      <c r="G265" s="3"/>
    </row>
    <row r="266" spans="1:7">
      <c r="A266" s="1"/>
      <c r="B266" s="1"/>
      <c r="C266" s="1"/>
      <c r="D266" s="3"/>
      <c r="E266" s="3"/>
      <c r="F266" s="3"/>
      <c r="G266" s="3"/>
    </row>
    <row r="267" spans="1:7">
      <c r="A267" s="1"/>
      <c r="B267" s="1"/>
      <c r="C267" s="1"/>
      <c r="D267" s="3"/>
      <c r="E267" s="3"/>
      <c r="F267" s="3"/>
      <c r="G267" s="3"/>
    </row>
    <row r="268" spans="1:7">
      <c r="A268" s="1"/>
      <c r="B268" s="1"/>
      <c r="C268" s="1"/>
      <c r="D268" s="3"/>
      <c r="E268" s="3"/>
      <c r="F268" s="3"/>
      <c r="G268" s="3"/>
    </row>
    <row r="269" spans="1:7">
      <c r="A269" s="1"/>
      <c r="B269" s="1"/>
      <c r="C269" s="1"/>
      <c r="D269" s="3"/>
      <c r="E269" s="3"/>
      <c r="F269" s="3"/>
      <c r="G269" s="3"/>
    </row>
    <row r="270" spans="1:7">
      <c r="A270" s="1"/>
      <c r="B270" s="1"/>
      <c r="C270" s="1"/>
      <c r="D270" s="3"/>
      <c r="E270" s="3"/>
      <c r="F270" s="3"/>
      <c r="G270" s="3"/>
    </row>
    <row r="271" spans="1:7">
      <c r="A271" s="1"/>
      <c r="B271" s="1"/>
      <c r="C271" s="1"/>
      <c r="D271" s="3"/>
      <c r="E271" s="3"/>
      <c r="F271" s="3"/>
      <c r="G271" s="3"/>
    </row>
    <row r="272" spans="1:7">
      <c r="A272" s="1"/>
      <c r="B272" s="1"/>
      <c r="C272" s="1"/>
      <c r="D272" s="3"/>
      <c r="E272" s="3"/>
      <c r="F272" s="3"/>
      <c r="G272" s="3"/>
    </row>
    <row r="273" spans="1:7">
      <c r="A273" s="1"/>
      <c r="B273" s="1"/>
      <c r="C273" s="1"/>
      <c r="D273" s="3"/>
      <c r="E273" s="3"/>
      <c r="F273" s="3"/>
      <c r="G273" s="3"/>
    </row>
    <row r="274" spans="1:7">
      <c r="A274" s="1"/>
      <c r="B274" s="1"/>
      <c r="C274" s="1"/>
      <c r="D274" s="3"/>
      <c r="E274" s="3"/>
      <c r="F274" s="3"/>
      <c r="G274" s="3"/>
    </row>
    <row r="275" spans="1:7">
      <c r="A275" s="1"/>
      <c r="B275" s="1"/>
      <c r="C275" s="1"/>
      <c r="D275" s="3"/>
      <c r="E275" s="3"/>
      <c r="F275" s="3"/>
      <c r="G275" s="3"/>
    </row>
    <row r="276" spans="1:7">
      <c r="A276" s="1"/>
      <c r="B276" s="1"/>
      <c r="C276" s="1"/>
      <c r="D276" s="3"/>
      <c r="E276" s="3"/>
      <c r="F276" s="3"/>
      <c r="G276" s="3"/>
    </row>
    <row r="277" spans="1:7">
      <c r="A277" s="1"/>
      <c r="B277" s="1"/>
      <c r="C277" s="1"/>
      <c r="D277" s="3"/>
      <c r="E277" s="3"/>
      <c r="F277" s="3"/>
      <c r="G277" s="3"/>
    </row>
    <row r="278" spans="1:7">
      <c r="A278" s="1"/>
      <c r="B278" s="1"/>
      <c r="C278" s="1"/>
      <c r="D278" s="3"/>
      <c r="E278" s="3"/>
      <c r="F278" s="3"/>
      <c r="G278" s="3"/>
    </row>
    <row r="279" spans="1:7">
      <c r="A279" s="1"/>
      <c r="B279" s="1"/>
      <c r="C279" s="1"/>
      <c r="D279" s="3"/>
      <c r="E279" s="3"/>
      <c r="F279" s="3"/>
      <c r="G279" s="3"/>
    </row>
    <row r="280" spans="1:7">
      <c r="A280" s="1"/>
      <c r="B280" s="1"/>
      <c r="C280" s="1"/>
      <c r="D280" s="3"/>
      <c r="E280" s="3"/>
      <c r="F280" s="3"/>
      <c r="G280" s="3"/>
    </row>
    <row r="281" spans="1:7">
      <c r="A281" s="1"/>
      <c r="B281" s="1"/>
      <c r="C281" s="1"/>
      <c r="D281" s="3"/>
      <c r="E281" s="3"/>
      <c r="F281" s="3"/>
      <c r="G281" s="3"/>
    </row>
    <row r="282" spans="1:7">
      <c r="A282" s="1"/>
      <c r="B282" s="1"/>
      <c r="C282" s="1"/>
      <c r="D282" s="3"/>
      <c r="E282" s="3"/>
      <c r="F282" s="3"/>
      <c r="G282" s="3"/>
    </row>
    <row r="283" spans="1:7">
      <c r="A283" s="1"/>
      <c r="B283" s="1"/>
      <c r="C283" s="1"/>
      <c r="D283" s="3"/>
      <c r="E283" s="3"/>
      <c r="F283" s="3"/>
      <c r="G283" s="3"/>
    </row>
    <row r="284" spans="1:7">
      <c r="A284" s="1"/>
      <c r="B284" s="1"/>
      <c r="C284" s="1"/>
      <c r="D284" s="3"/>
      <c r="E284" s="3"/>
      <c r="F284" s="3"/>
      <c r="G284" s="3"/>
    </row>
    <row r="285" spans="1:7">
      <c r="A285" s="1"/>
      <c r="B285" s="1"/>
      <c r="C285" s="1"/>
      <c r="D285" s="3"/>
      <c r="E285" s="3"/>
      <c r="F285" s="3"/>
      <c r="G285" s="3"/>
    </row>
    <row r="286" spans="1:7">
      <c r="A286" s="1"/>
      <c r="B286" s="1"/>
      <c r="C286" s="1"/>
      <c r="D286" s="3"/>
      <c r="E286" s="3"/>
      <c r="F286" s="3"/>
      <c r="G286" s="3"/>
    </row>
    <row r="287" spans="1:7">
      <c r="A287" s="1"/>
      <c r="B287" s="1"/>
      <c r="C287" s="1"/>
      <c r="D287" s="3"/>
      <c r="E287" s="3"/>
      <c r="F287" s="3"/>
      <c r="G287" s="3"/>
    </row>
    <row r="288" spans="1:7">
      <c r="A288" s="1"/>
      <c r="B288" s="1"/>
      <c r="C288" s="1"/>
      <c r="D288" s="3"/>
      <c r="E288" s="3"/>
      <c r="F288" s="3"/>
      <c r="G288" s="3"/>
    </row>
    <row r="289" spans="1:7">
      <c r="A289" s="1"/>
      <c r="B289" s="1"/>
      <c r="C289" s="1"/>
      <c r="D289" s="3"/>
      <c r="E289" s="3"/>
      <c r="F289" s="3"/>
      <c r="G289" s="3"/>
    </row>
    <row r="290" spans="1:7">
      <c r="A290" s="1"/>
      <c r="B290" s="1"/>
      <c r="C290" s="1"/>
      <c r="D290" s="3"/>
      <c r="E290" s="3"/>
      <c r="F290" s="3"/>
      <c r="G290" s="3"/>
    </row>
    <row r="291" spans="1:7">
      <c r="A291" s="1"/>
      <c r="B291" s="1"/>
      <c r="C291" s="1"/>
      <c r="D291" s="3"/>
      <c r="E291" s="3"/>
      <c r="F291" s="3"/>
      <c r="G291" s="3"/>
    </row>
    <row r="292" spans="1:7">
      <c r="A292" s="1"/>
      <c r="B292" s="1"/>
      <c r="C292" s="1"/>
      <c r="D292" s="3"/>
      <c r="E292" s="3"/>
      <c r="F292" s="3"/>
      <c r="G292" s="3"/>
    </row>
    <row r="293" spans="1:7">
      <c r="A293" s="1"/>
      <c r="B293" s="1"/>
      <c r="C293" s="1"/>
      <c r="D293" s="3"/>
      <c r="E293" s="3"/>
      <c r="F293" s="3"/>
      <c r="G293" s="3"/>
    </row>
    <row r="294" spans="1:7">
      <c r="A294" s="1"/>
      <c r="B294" s="1"/>
      <c r="C294" s="1"/>
      <c r="D294" s="3"/>
      <c r="E294" s="3"/>
      <c r="F294" s="3"/>
      <c r="G294" s="3"/>
    </row>
    <row r="295" spans="1:7">
      <c r="A295" s="1"/>
      <c r="B295" s="1"/>
      <c r="C295" s="1"/>
      <c r="D295" s="3"/>
      <c r="E295" s="3"/>
      <c r="F295" s="3"/>
      <c r="G295" s="3"/>
    </row>
    <row r="296" spans="1:7">
      <c r="A296" s="1"/>
      <c r="B296" s="1"/>
      <c r="C296" s="1"/>
      <c r="D296" s="3"/>
      <c r="E296" s="3"/>
      <c r="F296" s="3"/>
      <c r="G296" s="3"/>
    </row>
    <row r="297" spans="1:7">
      <c r="A297" s="1"/>
      <c r="B297" s="1"/>
      <c r="C297" s="1"/>
      <c r="D297" s="3"/>
      <c r="E297" s="3"/>
      <c r="F297" s="3"/>
      <c r="G297" s="3"/>
    </row>
    <row r="298" spans="1:7">
      <c r="A298" s="1"/>
      <c r="B298" s="1"/>
      <c r="C298" s="1"/>
      <c r="D298" s="3"/>
      <c r="E298" s="3"/>
      <c r="F298" s="3"/>
      <c r="G298" s="3"/>
    </row>
    <row r="299" spans="1:7">
      <c r="A299" s="1"/>
      <c r="B299" s="1"/>
      <c r="C299" s="1"/>
      <c r="D299" s="3"/>
      <c r="E299" s="3"/>
      <c r="F299" s="3"/>
      <c r="G299" s="3"/>
    </row>
    <row r="300" spans="1:7">
      <c r="A300" s="1"/>
      <c r="B300" s="1"/>
      <c r="C300" s="1"/>
      <c r="D300" s="3"/>
      <c r="E300" s="3"/>
      <c r="F300" s="3"/>
      <c r="G300" s="3"/>
    </row>
    <row r="301" spans="1:7">
      <c r="A301" s="1"/>
      <c r="B301" s="1"/>
      <c r="C301" s="1"/>
      <c r="D301" s="3"/>
      <c r="E301" s="3"/>
      <c r="F301" s="3"/>
      <c r="G301" s="3"/>
    </row>
    <row r="302" spans="1:7">
      <c r="A302" s="1"/>
      <c r="B302" s="1"/>
      <c r="C302" s="1"/>
      <c r="D302" s="3"/>
      <c r="E302" s="3"/>
      <c r="F302" s="3"/>
      <c r="G302" s="3"/>
    </row>
    <row r="303" spans="1:7">
      <c r="A303" s="1"/>
      <c r="B303" s="1"/>
      <c r="C303" s="1"/>
      <c r="D303" s="3"/>
      <c r="E303" s="3"/>
      <c r="F303" s="3"/>
      <c r="G303" s="3"/>
    </row>
    <row r="304" spans="1:7">
      <c r="A304" s="1"/>
      <c r="B304" s="1"/>
      <c r="C304" s="1"/>
      <c r="D304" s="3"/>
      <c r="E304" s="3"/>
      <c r="F304" s="3"/>
      <c r="G304" s="3"/>
    </row>
    <row r="305" spans="1:7">
      <c r="A305" s="1"/>
      <c r="B305" s="1"/>
      <c r="C305" s="1"/>
      <c r="D305" s="3"/>
      <c r="E305" s="3"/>
      <c r="F305" s="3"/>
      <c r="G305" s="3"/>
    </row>
    <row r="306" spans="1:7">
      <c r="A306" s="1"/>
      <c r="B306" s="1"/>
      <c r="C306" s="1"/>
      <c r="D306" s="3"/>
      <c r="E306" s="3"/>
      <c r="F306" s="3"/>
      <c r="G306" s="3"/>
    </row>
    <row r="307" spans="1:7">
      <c r="A307" s="1"/>
      <c r="B307" s="1"/>
      <c r="C307" s="1"/>
      <c r="D307" s="3"/>
      <c r="E307" s="3"/>
      <c r="F307" s="3"/>
      <c r="G307" s="3"/>
    </row>
    <row r="308" spans="1:7">
      <c r="A308" s="1"/>
      <c r="B308" s="1"/>
      <c r="C308" s="1"/>
      <c r="D308" s="3"/>
      <c r="E308" s="3"/>
      <c r="F308" s="3"/>
      <c r="G308" s="3"/>
    </row>
    <row r="309" spans="1:7">
      <c r="A309" s="1"/>
      <c r="B309" s="1"/>
      <c r="C309" s="1"/>
      <c r="D309" s="3"/>
      <c r="E309" s="3"/>
      <c r="F309" s="3"/>
      <c r="G309" s="3"/>
    </row>
    <row r="310" spans="1:7">
      <c r="A310" s="1"/>
      <c r="B310" s="1"/>
      <c r="C310" s="1"/>
      <c r="D310" s="3"/>
      <c r="E310" s="3"/>
      <c r="F310" s="3"/>
      <c r="G310" s="3"/>
    </row>
    <row r="311" spans="1:7">
      <c r="A311" s="1"/>
      <c r="B311" s="1"/>
      <c r="C311" s="1"/>
      <c r="D311" s="3"/>
      <c r="E311" s="3"/>
      <c r="F311" s="3"/>
      <c r="G311" s="3"/>
    </row>
    <row r="312" spans="1:7">
      <c r="A312" s="1"/>
      <c r="B312" s="1"/>
      <c r="C312" s="1"/>
      <c r="D312" s="3"/>
      <c r="E312" s="3"/>
      <c r="F312" s="3"/>
      <c r="G312" s="3"/>
    </row>
    <row r="313" spans="1:7">
      <c r="A313" s="1"/>
      <c r="B313" s="1"/>
      <c r="C313" s="1"/>
      <c r="D313" s="3"/>
      <c r="E313" s="3"/>
      <c r="F313" s="3"/>
      <c r="G313" s="3"/>
    </row>
    <row r="314" spans="1:7">
      <c r="A314" s="1"/>
      <c r="B314" s="1"/>
      <c r="C314" s="1"/>
      <c r="D314" s="3"/>
      <c r="E314" s="3"/>
      <c r="F314" s="3"/>
      <c r="G314" s="3"/>
    </row>
    <row r="315" spans="1:7">
      <c r="A315" s="1"/>
      <c r="B315" s="1"/>
      <c r="C315" s="1"/>
      <c r="D315" s="3"/>
      <c r="E315" s="3"/>
      <c r="F315" s="3"/>
      <c r="G315" s="3"/>
    </row>
    <row r="316" spans="1:7">
      <c r="A316" s="1"/>
      <c r="B316" s="1"/>
      <c r="C316" s="1"/>
      <c r="D316" s="3"/>
      <c r="E316" s="3"/>
      <c r="F316" s="3"/>
      <c r="G316" s="3"/>
    </row>
    <row r="317" spans="1:7">
      <c r="A317" s="1"/>
      <c r="B317" s="1"/>
      <c r="C317" s="1"/>
      <c r="D317" s="3"/>
      <c r="E317" s="3"/>
      <c r="F317" s="3"/>
      <c r="G317" s="3"/>
    </row>
    <row r="318" spans="1:7">
      <c r="A318" s="1"/>
      <c r="B318" s="1"/>
      <c r="C318" s="1"/>
      <c r="D318" s="3"/>
      <c r="E318" s="3"/>
      <c r="F318" s="3"/>
      <c r="G318" s="3"/>
    </row>
    <row r="319" spans="1:7">
      <c r="A319" s="1"/>
      <c r="B319" s="1"/>
      <c r="C319" s="1"/>
      <c r="D319" s="3"/>
      <c r="E319" s="3"/>
      <c r="F319" s="3"/>
      <c r="G319" s="3"/>
    </row>
    <row r="320" spans="1:7">
      <c r="A320" s="1"/>
      <c r="B320" s="1"/>
      <c r="C320" s="1"/>
      <c r="D320" s="3"/>
      <c r="E320" s="3"/>
      <c r="F320" s="3"/>
      <c r="G320" s="3"/>
    </row>
    <row r="321" spans="1:7">
      <c r="A321" s="1"/>
      <c r="B321" s="1"/>
      <c r="C321" s="1"/>
      <c r="D321" s="3"/>
      <c r="E321" s="3"/>
      <c r="F321" s="3"/>
      <c r="G321" s="3"/>
    </row>
    <row r="322" spans="1:7">
      <c r="A322" s="1"/>
      <c r="B322" s="1"/>
      <c r="C322" s="1"/>
      <c r="D322" s="3"/>
      <c r="E322" s="3"/>
      <c r="F322" s="3"/>
      <c r="G322" s="3"/>
    </row>
    <row r="323" spans="1:7">
      <c r="A323" s="1"/>
      <c r="B323" s="1"/>
      <c r="C323" s="1"/>
      <c r="D323" s="3"/>
      <c r="E323" s="3"/>
      <c r="F323" s="3"/>
      <c r="G323" s="3"/>
    </row>
    <row r="324" spans="1:7">
      <c r="A324" s="1"/>
      <c r="B324" s="1"/>
      <c r="C324" s="1"/>
      <c r="D324" s="3"/>
      <c r="E324" s="3"/>
      <c r="F324" s="3"/>
      <c r="G324" s="3"/>
    </row>
    <row r="325" spans="1:7">
      <c r="A325" s="1"/>
      <c r="B325" s="1"/>
      <c r="C325" s="1"/>
      <c r="D325" s="3"/>
      <c r="E325" s="3"/>
      <c r="F325" s="3"/>
      <c r="G325" s="3"/>
    </row>
    <row r="326" spans="1:7">
      <c r="A326" s="1"/>
      <c r="B326" s="1"/>
      <c r="C326" s="1"/>
      <c r="D326" s="3"/>
      <c r="E326" s="3"/>
      <c r="F326" s="3"/>
      <c r="G326" s="3"/>
    </row>
    <row r="327" spans="1:7">
      <c r="A327" s="1"/>
      <c r="B327" s="1"/>
      <c r="C327" s="1"/>
      <c r="D327" s="3"/>
      <c r="E327" s="3"/>
      <c r="F327" s="3"/>
      <c r="G327" s="3"/>
    </row>
    <row r="328" spans="1:7">
      <c r="A328" s="1"/>
      <c r="B328" s="1"/>
      <c r="C328" s="1"/>
      <c r="D328" s="3"/>
      <c r="E328" s="3"/>
      <c r="F328" s="3"/>
      <c r="G328" s="3"/>
    </row>
    <row r="329" spans="1:7">
      <c r="A329" s="1"/>
      <c r="B329" s="1"/>
      <c r="C329" s="1"/>
      <c r="D329" s="3"/>
      <c r="E329" s="3"/>
      <c r="F329" s="3"/>
      <c r="G329" s="3"/>
    </row>
    <row r="330" spans="1:7">
      <c r="A330" s="1"/>
      <c r="B330" s="1"/>
      <c r="C330" s="1"/>
      <c r="D330" s="3"/>
      <c r="E330" s="3"/>
      <c r="F330" s="3"/>
      <c r="G330" s="3"/>
    </row>
    <row r="331" spans="1:7">
      <c r="A331" s="1"/>
      <c r="B331" s="1"/>
      <c r="C331" s="1"/>
      <c r="D331" s="3"/>
      <c r="E331" s="3"/>
      <c r="F331" s="3"/>
      <c r="G331" s="3"/>
    </row>
    <row r="332" spans="1:7">
      <c r="A332" s="1"/>
      <c r="B332" s="1"/>
      <c r="C332" s="1"/>
      <c r="D332" s="3"/>
      <c r="E332" s="3"/>
      <c r="F332" s="3"/>
      <c r="G332" s="3"/>
    </row>
    <row r="333" spans="1:7">
      <c r="A333" s="1"/>
      <c r="B333" s="1"/>
      <c r="C333" s="1"/>
      <c r="D333" s="3"/>
      <c r="E333" s="3"/>
      <c r="F333" s="3"/>
      <c r="G333" s="3"/>
    </row>
    <row r="334" spans="1:7">
      <c r="A334" s="1"/>
      <c r="B334" s="1"/>
      <c r="C334" s="1"/>
      <c r="D334" s="3"/>
      <c r="E334" s="3"/>
      <c r="F334" s="3"/>
      <c r="G334" s="3"/>
    </row>
    <row r="335" spans="1:7">
      <c r="A335" s="1"/>
      <c r="B335" s="1"/>
      <c r="C335" s="1"/>
      <c r="D335" s="3"/>
      <c r="E335" s="3"/>
      <c r="F335" s="3"/>
      <c r="G335" s="3"/>
    </row>
    <row r="336" spans="1:7">
      <c r="A336" s="1"/>
      <c r="B336" s="1"/>
      <c r="C336" s="1"/>
      <c r="D336" s="3"/>
      <c r="E336" s="3"/>
      <c r="F336" s="3"/>
      <c r="G336" s="3"/>
    </row>
    <row r="337" spans="1:7">
      <c r="A337" s="1"/>
      <c r="B337" s="1"/>
      <c r="C337" s="1"/>
      <c r="D337" s="3"/>
      <c r="E337" s="3"/>
      <c r="F337" s="3"/>
      <c r="G337" s="3"/>
    </row>
    <row r="338" spans="1:7">
      <c r="A338" s="1"/>
      <c r="B338" s="1"/>
      <c r="C338" s="1"/>
      <c r="D338" s="3"/>
      <c r="E338" s="3"/>
      <c r="F338" s="3"/>
      <c r="G338" s="3"/>
    </row>
    <row r="339" spans="1:7">
      <c r="A339" s="1"/>
      <c r="B339" s="1"/>
      <c r="C339" s="1"/>
      <c r="D339" s="3"/>
      <c r="E339" s="3"/>
      <c r="F339" s="3"/>
      <c r="G339" s="3"/>
    </row>
    <row r="340" spans="1:7">
      <c r="A340" s="1"/>
      <c r="B340" s="1"/>
      <c r="C340" s="1"/>
      <c r="D340" s="3"/>
      <c r="E340" s="3"/>
      <c r="F340" s="3"/>
      <c r="G340" s="3"/>
    </row>
    <row r="341" spans="1:7">
      <c r="A341" s="1"/>
      <c r="B341" s="1"/>
      <c r="C341" s="1"/>
      <c r="D341" s="3"/>
      <c r="E341" s="3"/>
      <c r="F341" s="3"/>
      <c r="G341" s="3"/>
    </row>
    <row r="342" spans="1:7">
      <c r="A342" s="1"/>
      <c r="B342" s="1"/>
      <c r="C342" s="1"/>
      <c r="D342" s="3"/>
      <c r="E342" s="3"/>
      <c r="F342" s="3"/>
      <c r="G342" s="3"/>
    </row>
    <row r="343" spans="1:7">
      <c r="A343" s="1"/>
      <c r="B343" s="1"/>
      <c r="C343" s="1"/>
      <c r="D343" s="3"/>
      <c r="E343" s="3"/>
      <c r="F343" s="3"/>
      <c r="G343" s="3"/>
    </row>
    <row r="344" spans="1:7">
      <c r="A344" s="1"/>
      <c r="B344" s="1"/>
      <c r="C344" s="1"/>
      <c r="D344" s="3"/>
      <c r="E344" s="3"/>
      <c r="F344" s="3"/>
      <c r="G344" s="3"/>
    </row>
    <row r="345" spans="1:7">
      <c r="A345" s="1"/>
      <c r="B345" s="1"/>
      <c r="C345" s="1"/>
      <c r="D345" s="3"/>
      <c r="E345" s="3"/>
      <c r="F345" s="3"/>
      <c r="G345" s="3"/>
    </row>
    <row r="346" spans="1:7">
      <c r="A346" s="1"/>
      <c r="B346" s="1"/>
      <c r="C346" s="1"/>
      <c r="D346" s="3"/>
      <c r="E346" s="3"/>
      <c r="F346" s="3"/>
      <c r="G346" s="3"/>
    </row>
    <row r="347" spans="1:7">
      <c r="A347" s="1"/>
      <c r="B347" s="1"/>
      <c r="C347" s="1"/>
      <c r="D347" s="3"/>
      <c r="E347" s="3"/>
      <c r="F347" s="3"/>
      <c r="G347" s="3"/>
    </row>
    <row r="348" spans="1:7">
      <c r="A348" s="1"/>
      <c r="B348" s="1"/>
      <c r="C348" s="1"/>
      <c r="D348" s="3"/>
      <c r="E348" s="3"/>
      <c r="F348" s="3"/>
      <c r="G348" s="3"/>
    </row>
    <row r="349" spans="1:7">
      <c r="A349" s="1"/>
      <c r="B349" s="1"/>
      <c r="C349" s="1"/>
      <c r="D349" s="3"/>
      <c r="E349" s="3"/>
      <c r="F349" s="3"/>
      <c r="G349" s="3"/>
    </row>
    <row r="350" spans="1:7">
      <c r="A350" s="1"/>
      <c r="B350" s="1"/>
      <c r="C350" s="1"/>
      <c r="D350" s="3"/>
      <c r="E350" s="3"/>
      <c r="F350" s="3"/>
      <c r="G350" s="3"/>
    </row>
    <row r="351" spans="1:7">
      <c r="A351" s="1"/>
      <c r="B351" s="1"/>
      <c r="C351" s="1"/>
      <c r="D351" s="3"/>
      <c r="E351" s="3"/>
      <c r="F351" s="3"/>
      <c r="G351" s="3"/>
    </row>
    <row r="352" spans="1:7">
      <c r="A352" s="1"/>
      <c r="B352" s="1"/>
      <c r="C352" s="1"/>
      <c r="D352" s="3"/>
      <c r="E352" s="3"/>
      <c r="F352" s="3"/>
      <c r="G352" s="3"/>
    </row>
    <row r="353" spans="1:7">
      <c r="A353" s="1"/>
      <c r="B353" s="1"/>
      <c r="C353" s="1"/>
      <c r="D353" s="3"/>
      <c r="E353" s="3"/>
      <c r="F353" s="3"/>
      <c r="G353" s="3"/>
    </row>
    <row r="354" spans="1:7">
      <c r="A354" s="1"/>
      <c r="B354" s="1"/>
      <c r="C354" s="1"/>
      <c r="D354" s="3"/>
      <c r="E354" s="3"/>
      <c r="F354" s="3"/>
      <c r="G354" s="3"/>
    </row>
    <row r="355" spans="1:7">
      <c r="A355" s="1"/>
      <c r="B355" s="1"/>
      <c r="C355" s="1"/>
      <c r="D355" s="3"/>
      <c r="E355" s="3"/>
      <c r="F355" s="3"/>
      <c r="G355" s="3"/>
    </row>
    <row r="356" spans="1:7">
      <c r="A356" s="1"/>
      <c r="B356" s="1"/>
      <c r="C356" s="1"/>
      <c r="D356" s="3"/>
      <c r="E356" s="3"/>
      <c r="F356" s="3"/>
      <c r="G356" s="3"/>
    </row>
    <row r="357" spans="1:7">
      <c r="A357" s="1"/>
      <c r="B357" s="1"/>
      <c r="C357" s="1"/>
      <c r="D357" s="3"/>
      <c r="E357" s="3"/>
      <c r="F357" s="3"/>
      <c r="G357" s="3"/>
    </row>
    <row r="358" spans="1:7">
      <c r="A358" s="1"/>
      <c r="B358" s="1"/>
      <c r="C358" s="1"/>
      <c r="D358" s="3"/>
      <c r="E358" s="3"/>
      <c r="F358" s="3"/>
      <c r="G358" s="3"/>
    </row>
    <row r="359" spans="1:7">
      <c r="A359" s="1"/>
      <c r="B359" s="1"/>
      <c r="C359" s="1"/>
      <c r="D359" s="3"/>
      <c r="E359" s="3"/>
      <c r="F359" s="3"/>
      <c r="G359" s="3"/>
    </row>
    <row r="360" spans="1:7">
      <c r="A360" s="1"/>
      <c r="B360" s="1"/>
      <c r="C360" s="1"/>
      <c r="D360" s="3"/>
      <c r="E360" s="3"/>
      <c r="F360" s="3"/>
      <c r="G360" s="3"/>
    </row>
    <row r="361" spans="1:7">
      <c r="A361" s="1"/>
      <c r="B361" s="1"/>
      <c r="C361" s="1"/>
      <c r="D361" s="3"/>
      <c r="E361" s="3"/>
      <c r="F361" s="3"/>
      <c r="G361" s="3"/>
    </row>
    <row r="362" spans="1:7">
      <c r="A362" s="1"/>
      <c r="B362" s="1"/>
      <c r="C362" s="1"/>
      <c r="D362" s="3"/>
      <c r="E362" s="3"/>
      <c r="F362" s="3"/>
      <c r="G362" s="3"/>
    </row>
    <row r="363" spans="1:7">
      <c r="A363" s="1"/>
      <c r="B363" s="1"/>
      <c r="C363" s="1"/>
      <c r="D363" s="3"/>
      <c r="E363" s="3"/>
      <c r="F363" s="3"/>
      <c r="G363" s="3"/>
    </row>
    <row r="364" spans="1:7">
      <c r="A364" s="1"/>
      <c r="B364" s="1"/>
      <c r="C364" s="1"/>
      <c r="D364" s="3"/>
      <c r="E364" s="3"/>
      <c r="F364" s="3"/>
      <c r="G364" s="3"/>
    </row>
    <row r="365" spans="1:7">
      <c r="A365" s="1"/>
      <c r="B365" s="1"/>
      <c r="C365" s="1"/>
      <c r="D365" s="3"/>
      <c r="E365" s="3"/>
      <c r="F365" s="3"/>
      <c r="G365" s="3"/>
    </row>
    <row r="366" spans="1:7">
      <c r="A366" s="1"/>
      <c r="B366" s="1"/>
      <c r="C366" s="1"/>
      <c r="D366" s="3"/>
      <c r="E366" s="3"/>
      <c r="F366" s="3"/>
      <c r="G366" s="3"/>
    </row>
    <row r="367" spans="1:7">
      <c r="A367" s="1"/>
      <c r="B367" s="1"/>
      <c r="C367" s="1"/>
      <c r="D367" s="3"/>
      <c r="E367" s="3"/>
      <c r="F367" s="3"/>
      <c r="G367" s="3"/>
    </row>
    <row r="368" spans="1:7">
      <c r="A368" s="1"/>
      <c r="B368" s="1"/>
      <c r="C368" s="1"/>
      <c r="D368" s="3"/>
      <c r="E368" s="3"/>
      <c r="F368" s="3"/>
      <c r="G368" s="3"/>
    </row>
    <row r="369" spans="1:7">
      <c r="A369" s="1"/>
      <c r="B369" s="1"/>
      <c r="C369" s="1"/>
      <c r="D369" s="3"/>
      <c r="E369" s="3"/>
      <c r="F369" s="3"/>
      <c r="G369" s="3"/>
    </row>
    <row r="370" spans="1:7">
      <c r="A370" s="1"/>
      <c r="B370" s="1"/>
      <c r="C370" s="1"/>
      <c r="D370" s="3"/>
      <c r="E370" s="3"/>
      <c r="F370" s="3"/>
      <c r="G370" s="3"/>
    </row>
    <row r="371" spans="1:7">
      <c r="A371" s="1"/>
      <c r="B371" s="1"/>
      <c r="C371" s="1"/>
      <c r="D371" s="3"/>
      <c r="E371" s="3"/>
      <c r="F371" s="3"/>
      <c r="G371" s="3"/>
    </row>
    <row r="372" spans="1:7">
      <c r="A372" s="1"/>
      <c r="B372" s="1"/>
      <c r="C372" s="1"/>
      <c r="D372" s="3"/>
      <c r="E372" s="3"/>
      <c r="F372" s="3"/>
      <c r="G372" s="3"/>
    </row>
    <row r="373" spans="1:7">
      <c r="A373" s="1"/>
      <c r="B373" s="1"/>
      <c r="C373" s="1"/>
      <c r="D373" s="3"/>
      <c r="E373" s="3"/>
      <c r="F373" s="3"/>
      <c r="G373" s="3"/>
    </row>
    <row r="374" spans="1:7">
      <c r="A374" s="1"/>
      <c r="B374" s="1"/>
      <c r="C374" s="1"/>
      <c r="D374" s="3"/>
      <c r="E374" s="3"/>
      <c r="F374" s="3"/>
      <c r="G374" s="3"/>
    </row>
    <row r="375" spans="1:7">
      <c r="A375" s="1"/>
      <c r="B375" s="1"/>
      <c r="C375" s="1"/>
      <c r="D375" s="3"/>
      <c r="E375" s="3"/>
      <c r="F375" s="3"/>
      <c r="G375" s="3"/>
    </row>
    <row r="376" spans="1:7">
      <c r="A376" s="1"/>
      <c r="B376" s="1"/>
      <c r="C376" s="1"/>
      <c r="D376" s="3"/>
      <c r="E376" s="3"/>
      <c r="F376" s="3"/>
      <c r="G376" s="3"/>
    </row>
    <row r="377" spans="1:7">
      <c r="A377" s="1"/>
      <c r="B377" s="1"/>
      <c r="C377" s="1"/>
      <c r="D377" s="3"/>
      <c r="E377" s="3"/>
      <c r="F377" s="3"/>
      <c r="G377" s="3"/>
    </row>
    <row r="378" spans="1:7">
      <c r="A378" s="1"/>
      <c r="B378" s="1"/>
      <c r="C378" s="1"/>
      <c r="D378" s="3"/>
      <c r="E378" s="3"/>
      <c r="F378" s="3"/>
      <c r="G378" s="3"/>
    </row>
    <row r="379" spans="1:7">
      <c r="A379" s="1"/>
      <c r="B379" s="1"/>
      <c r="C379" s="1"/>
      <c r="D379" s="3"/>
      <c r="E379" s="3"/>
      <c r="F379" s="3"/>
      <c r="G379" s="3"/>
    </row>
    <row r="380" spans="1:7">
      <c r="A380" s="1"/>
      <c r="B380" s="1"/>
      <c r="C380" s="1"/>
      <c r="D380" s="3"/>
      <c r="E380" s="3"/>
      <c r="F380" s="3"/>
      <c r="G380" s="3"/>
    </row>
    <row r="381" spans="1:7">
      <c r="A381" s="1"/>
      <c r="B381" s="1"/>
      <c r="C381" s="1"/>
      <c r="D381" s="3"/>
      <c r="E381" s="3"/>
      <c r="F381" s="3"/>
      <c r="G381" s="3"/>
    </row>
    <row r="382" spans="1:7">
      <c r="A382" s="1"/>
      <c r="B382" s="1"/>
      <c r="C382" s="1"/>
      <c r="D382" s="3"/>
      <c r="E382" s="3"/>
      <c r="F382" s="3"/>
      <c r="G382" s="3"/>
    </row>
    <row r="383" spans="1:7">
      <c r="A383" s="1"/>
      <c r="B383" s="1"/>
      <c r="C383" s="1"/>
      <c r="D383" s="3"/>
      <c r="E383" s="3"/>
      <c r="F383" s="3"/>
      <c r="G383" s="3"/>
    </row>
    <row r="384" spans="1:7">
      <c r="A384" s="1"/>
      <c r="B384" s="1"/>
      <c r="C384" s="1"/>
      <c r="D384" s="3"/>
      <c r="E384" s="3"/>
      <c r="F384" s="3"/>
      <c r="G384" s="3"/>
    </row>
    <row r="385" spans="1:7">
      <c r="A385" s="1"/>
      <c r="B385" s="1"/>
      <c r="C385" s="1"/>
      <c r="D385" s="3"/>
      <c r="E385" s="3"/>
      <c r="F385" s="3"/>
      <c r="G385" s="3"/>
    </row>
    <row r="386" spans="1:7">
      <c r="A386" s="1"/>
      <c r="B386" s="1"/>
      <c r="C386" s="1"/>
      <c r="D386" s="3"/>
      <c r="E386" s="3"/>
      <c r="F386" s="3"/>
      <c r="G386" s="3"/>
    </row>
    <row r="387" spans="1:7">
      <c r="A387" s="1"/>
      <c r="B387" s="1"/>
      <c r="C387" s="1"/>
      <c r="D387" s="3"/>
      <c r="E387" s="3"/>
      <c r="F387" s="3"/>
      <c r="G387" s="3"/>
    </row>
    <row r="388" spans="1:7">
      <c r="A388" s="1"/>
      <c r="B388" s="1"/>
      <c r="C388" s="1"/>
      <c r="D388" s="3"/>
      <c r="E388" s="3"/>
      <c r="F388" s="3"/>
      <c r="G388" s="3"/>
    </row>
    <row r="389" spans="1:7">
      <c r="A389" s="1"/>
      <c r="B389" s="1"/>
      <c r="C389" s="1"/>
      <c r="D389" s="3"/>
      <c r="E389" s="3"/>
      <c r="F389" s="3"/>
      <c r="G389" s="3"/>
    </row>
    <row r="390" spans="1:7">
      <c r="A390" s="1"/>
      <c r="B390" s="1"/>
      <c r="C390" s="1"/>
      <c r="D390" s="3"/>
      <c r="E390" s="3"/>
      <c r="F390" s="3"/>
      <c r="G390" s="3"/>
    </row>
    <row r="391" spans="1:7">
      <c r="A391" s="1"/>
      <c r="B391" s="1"/>
      <c r="C391" s="1"/>
      <c r="D391" s="3"/>
      <c r="E391" s="3"/>
      <c r="F391" s="3"/>
      <c r="G391" s="3"/>
    </row>
    <row r="392" spans="1:7">
      <c r="A392" s="1"/>
      <c r="B392" s="1"/>
      <c r="C392" s="1"/>
      <c r="D392" s="3"/>
      <c r="E392" s="3"/>
      <c r="F392" s="3"/>
      <c r="G392" s="3"/>
    </row>
    <row r="393" spans="1:7">
      <c r="A393" s="1"/>
      <c r="B393" s="1"/>
      <c r="C393" s="1"/>
      <c r="D393" s="3"/>
      <c r="E393" s="3"/>
      <c r="F393" s="3"/>
      <c r="G393" s="3"/>
    </row>
    <row r="394" spans="1:7">
      <c r="A394" s="1"/>
      <c r="B394" s="1"/>
      <c r="C394" s="1"/>
      <c r="D394" s="3"/>
      <c r="E394" s="3"/>
      <c r="F394" s="3"/>
      <c r="G394" s="3"/>
    </row>
    <row r="395" spans="1:7">
      <c r="A395" s="1"/>
      <c r="B395" s="1"/>
      <c r="C395" s="1"/>
      <c r="D395" s="3"/>
      <c r="E395" s="3"/>
      <c r="F395" s="3"/>
      <c r="G395" s="3"/>
    </row>
    <row r="396" spans="1:7">
      <c r="A396" s="1"/>
      <c r="B396" s="1"/>
      <c r="C396" s="1"/>
      <c r="D396" s="3"/>
      <c r="E396" s="3"/>
      <c r="F396" s="3"/>
      <c r="G396" s="3"/>
    </row>
    <row r="397" spans="1:7">
      <c r="A397" s="1"/>
      <c r="B397" s="1"/>
      <c r="C397" s="1"/>
      <c r="D397" s="3"/>
      <c r="E397" s="3"/>
      <c r="F397" s="3"/>
      <c r="G397" s="3"/>
    </row>
    <row r="398" spans="1:7">
      <c r="A398" s="1"/>
      <c r="B398" s="1"/>
      <c r="C398" s="1"/>
      <c r="D398" s="3"/>
      <c r="E398" s="3"/>
      <c r="F398" s="3"/>
      <c r="G398" s="3"/>
    </row>
    <row r="399" spans="1:7">
      <c r="A399" s="1"/>
      <c r="B399" s="1"/>
      <c r="C399" s="1"/>
      <c r="D399" s="3"/>
      <c r="E399" s="3"/>
      <c r="F399" s="3"/>
      <c r="G399" s="3"/>
    </row>
    <row r="400" spans="1:7">
      <c r="A400" s="1"/>
      <c r="B400" s="1"/>
      <c r="C400" s="1"/>
      <c r="D400" s="3"/>
      <c r="E400" s="3"/>
      <c r="F400" s="3"/>
      <c r="G400" s="3"/>
    </row>
    <row r="401" spans="1:7">
      <c r="A401" s="1"/>
      <c r="B401" s="1"/>
      <c r="C401" s="1"/>
      <c r="D401" s="3"/>
      <c r="E401" s="3"/>
      <c r="F401" s="3"/>
      <c r="G401" s="3"/>
    </row>
    <row r="402" spans="1:7">
      <c r="A402" s="1"/>
      <c r="B402" s="1"/>
      <c r="C402" s="1"/>
      <c r="D402" s="3"/>
      <c r="E402" s="3"/>
      <c r="F402" s="3"/>
      <c r="G402" s="3"/>
    </row>
    <row r="403" spans="1:7">
      <c r="A403" s="1"/>
      <c r="B403" s="1"/>
      <c r="C403" s="1"/>
      <c r="D403" s="3"/>
      <c r="E403" s="3"/>
      <c r="F403" s="3"/>
      <c r="G403" s="3"/>
    </row>
    <row r="404" spans="1:7">
      <c r="A404" s="1"/>
      <c r="B404" s="1"/>
      <c r="C404" s="1"/>
      <c r="D404" s="3"/>
      <c r="E404" s="3"/>
      <c r="F404" s="3"/>
      <c r="G404" s="3"/>
    </row>
    <row r="405" spans="1:7">
      <c r="A405" s="1"/>
      <c r="B405" s="1"/>
      <c r="C405" s="1"/>
      <c r="D405" s="3"/>
      <c r="E405" s="3"/>
      <c r="F405" s="3"/>
      <c r="G405" s="3"/>
    </row>
    <row r="406" spans="1:7">
      <c r="A406" s="1"/>
      <c r="B406" s="1"/>
      <c r="C406" s="1"/>
      <c r="D406" s="3"/>
      <c r="E406" s="3"/>
      <c r="F406" s="3"/>
      <c r="G406" s="3"/>
    </row>
    <row r="407" spans="1:7">
      <c r="A407" s="1"/>
      <c r="B407" s="1"/>
      <c r="C407" s="1"/>
      <c r="D407" s="3"/>
      <c r="E407" s="3"/>
      <c r="F407" s="3"/>
      <c r="G407" s="3"/>
    </row>
    <row r="408" spans="1:7">
      <c r="A408" s="1"/>
      <c r="B408" s="1"/>
      <c r="C408" s="1"/>
      <c r="D408" s="3"/>
      <c r="E408" s="3"/>
      <c r="F408" s="3"/>
      <c r="G408" s="3"/>
    </row>
    <row r="409" spans="1:7">
      <c r="A409" s="1"/>
      <c r="B409" s="1"/>
      <c r="C409" s="1"/>
      <c r="D409" s="3"/>
      <c r="E409" s="3"/>
      <c r="F409" s="3"/>
      <c r="G409" s="3"/>
    </row>
    <row r="410" spans="1:7">
      <c r="A410" s="1"/>
      <c r="B410" s="1"/>
      <c r="C410" s="1"/>
      <c r="D410" s="3"/>
      <c r="E410" s="3"/>
      <c r="F410" s="3"/>
      <c r="G410" s="3"/>
    </row>
    <row r="411" spans="1:7">
      <c r="A411" s="1"/>
      <c r="B411" s="1"/>
      <c r="C411" s="1"/>
      <c r="D411" s="3"/>
      <c r="E411" s="3"/>
      <c r="F411" s="3"/>
      <c r="G411" s="3"/>
    </row>
    <row r="412" spans="1:7">
      <c r="A412" s="1"/>
      <c r="B412" s="1"/>
      <c r="C412" s="1"/>
      <c r="D412" s="3"/>
      <c r="E412" s="3"/>
      <c r="F412" s="3"/>
      <c r="G412" s="3"/>
    </row>
    <row r="413" spans="1:7">
      <c r="A413" s="1"/>
      <c r="B413" s="1"/>
      <c r="C413" s="1"/>
      <c r="D413" s="3"/>
      <c r="E413" s="3"/>
      <c r="F413" s="3"/>
      <c r="G413" s="3"/>
    </row>
    <row r="414" spans="1:7">
      <c r="A414" s="1"/>
      <c r="B414" s="1"/>
      <c r="C414" s="1"/>
      <c r="D414" s="3"/>
      <c r="E414" s="3"/>
      <c r="F414" s="3"/>
      <c r="G414" s="3"/>
    </row>
    <row r="415" spans="1:7">
      <c r="A415" s="1"/>
      <c r="B415" s="1"/>
      <c r="C415" s="1"/>
      <c r="D415" s="3"/>
      <c r="E415" s="3"/>
      <c r="F415" s="3"/>
      <c r="G415" s="3"/>
    </row>
    <row r="416" spans="1:7">
      <c r="A416" s="1"/>
      <c r="B416" s="1"/>
      <c r="C416" s="1"/>
      <c r="D416" s="3"/>
      <c r="E416" s="3"/>
      <c r="F416" s="3"/>
      <c r="G416" s="3"/>
    </row>
    <row r="417" spans="1:7">
      <c r="A417" s="1"/>
      <c r="B417" s="1"/>
      <c r="C417" s="1"/>
      <c r="D417" s="3"/>
      <c r="E417" s="3"/>
      <c r="F417" s="3"/>
      <c r="G417" s="3"/>
    </row>
    <row r="418" spans="1:7">
      <c r="A418" s="1"/>
      <c r="B418" s="1"/>
      <c r="C418" s="1"/>
      <c r="D418" s="3"/>
      <c r="E418" s="3"/>
      <c r="F418" s="3"/>
      <c r="G418" s="3"/>
    </row>
    <row r="419" spans="1:7">
      <c r="A419" s="1"/>
      <c r="B419" s="1"/>
      <c r="C419" s="1"/>
      <c r="D419" s="3"/>
      <c r="E419" s="3"/>
      <c r="F419" s="3"/>
      <c r="G419" s="3"/>
    </row>
    <row r="420" spans="1:7">
      <c r="A420" s="1"/>
      <c r="B420" s="1"/>
      <c r="C420" s="1"/>
      <c r="D420" s="3"/>
      <c r="E420" s="3"/>
      <c r="F420" s="3"/>
      <c r="G420" s="3"/>
    </row>
    <row r="421" spans="1:7">
      <c r="A421" s="1"/>
      <c r="B421" s="1"/>
      <c r="C421" s="1"/>
      <c r="D421" s="3"/>
      <c r="E421" s="3"/>
      <c r="F421" s="3"/>
      <c r="G421" s="3"/>
    </row>
    <row r="422" spans="1:7">
      <c r="A422" s="1"/>
      <c r="B422" s="1"/>
      <c r="C422" s="1"/>
      <c r="D422" s="3"/>
      <c r="E422" s="3"/>
      <c r="F422" s="3"/>
      <c r="G422" s="3"/>
    </row>
    <row r="423" spans="1:7">
      <c r="A423" s="1"/>
      <c r="B423" s="1"/>
      <c r="C423" s="1"/>
      <c r="D423" s="3"/>
      <c r="E423" s="3"/>
      <c r="F423" s="3"/>
      <c r="G423" s="3"/>
    </row>
    <row r="424" spans="1:7">
      <c r="A424" s="1"/>
      <c r="B424" s="1"/>
      <c r="C424" s="1"/>
      <c r="D424" s="3"/>
      <c r="E424" s="3"/>
      <c r="F424" s="3"/>
      <c r="G424" s="3"/>
    </row>
    <row r="425" spans="1:7">
      <c r="A425" s="1"/>
      <c r="B425" s="1"/>
      <c r="C425" s="1"/>
      <c r="D425" s="3"/>
      <c r="E425" s="3"/>
      <c r="F425" s="3"/>
      <c r="G425" s="3"/>
    </row>
    <row r="426" spans="1:7">
      <c r="A426" s="1"/>
      <c r="B426" s="1"/>
      <c r="C426" s="1"/>
      <c r="D426" s="3"/>
      <c r="E426" s="3"/>
      <c r="F426" s="3"/>
      <c r="G426" s="3"/>
    </row>
    <row r="427" spans="1:7">
      <c r="A427" s="1"/>
      <c r="B427" s="1"/>
      <c r="C427" s="1"/>
      <c r="D427" s="3"/>
      <c r="E427" s="3"/>
      <c r="F427" s="3"/>
      <c r="G427" s="3"/>
    </row>
    <row r="428" spans="1:7">
      <c r="A428" s="1"/>
      <c r="B428" s="1"/>
      <c r="C428" s="1"/>
      <c r="D428" s="3"/>
      <c r="E428" s="3"/>
      <c r="F428" s="3"/>
      <c r="G428" s="3"/>
    </row>
    <row r="429" spans="1:7">
      <c r="A429" s="1"/>
      <c r="B429" s="1"/>
      <c r="C429" s="1"/>
      <c r="D429" s="3"/>
      <c r="E429" s="3"/>
      <c r="F429" s="3"/>
      <c r="G429" s="3"/>
    </row>
  </sheetData>
  <sheetProtection algorithmName="SHA-512" hashValue="64AUa9x4QLuYVDTfL3JgvUheqogp7BglRQ6oNYMKxOZJnC0kvEOar5w7FHPUjPqK4bckQ72VmX9xU5HOVL7akQ==" saltValue="ud5YGRip2JGVV/2QEmwqTg==" spinCount="100000" sheet="1" objects="1" scenarios="1"/>
  <mergeCells count="31">
    <mergeCell ref="B50:C50"/>
    <mergeCell ref="B58:C58"/>
    <mergeCell ref="A66:C66"/>
    <mergeCell ref="A65:C65"/>
    <mergeCell ref="B27:C27"/>
    <mergeCell ref="B30:C30"/>
    <mergeCell ref="B57:C57"/>
    <mergeCell ref="B59:C59"/>
    <mergeCell ref="B55:B56"/>
    <mergeCell ref="A10:C10"/>
    <mergeCell ref="B61:C61"/>
    <mergeCell ref="B60:C60"/>
    <mergeCell ref="A1:G1"/>
    <mergeCell ref="F9:G9"/>
    <mergeCell ref="A8:C8"/>
    <mergeCell ref="A11:C11"/>
    <mergeCell ref="B15:C15"/>
    <mergeCell ref="B17:C17"/>
    <mergeCell ref="B19:C19"/>
    <mergeCell ref="B18:C18"/>
    <mergeCell ref="F8:G8"/>
    <mergeCell ref="B16:C16"/>
    <mergeCell ref="B24:C24"/>
    <mergeCell ref="B25:C25"/>
    <mergeCell ref="B26:C26"/>
    <mergeCell ref="C5:D5"/>
    <mergeCell ref="A3:G3"/>
    <mergeCell ref="A9:C9"/>
    <mergeCell ref="A6:G6"/>
    <mergeCell ref="A7:C7"/>
    <mergeCell ref="E5:F5"/>
  </mergeCells>
  <phoneticPr fontId="0" type="noConversion"/>
  <pageMargins left="0.25" right="0.25" top="0.5" bottom="0.5" header="0.5" footer="0.5"/>
  <pageSetup scale="77" orientation="portrait" r:id="rId1"/>
  <headerFooter alignWithMargins="0"/>
  <rowBreaks count="1" manualBreakCount="1">
    <brk id="67" max="7" man="1"/>
  </rowBreaks>
  <ignoredErrors>
    <ignoredError sqref="E7:G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zoomScaleNormal="100" workbookViewId="0"/>
  </sheetViews>
  <sheetFormatPr defaultRowHeight="12.75"/>
  <cols>
    <col min="1" max="1" width="28.28515625" customWidth="1"/>
    <col min="2" max="2" width="6.28515625" bestFit="1" customWidth="1"/>
    <col min="3" max="3" width="10" customWidth="1"/>
    <col min="6" max="6" width="14.42578125" customWidth="1"/>
  </cols>
  <sheetData>
    <row r="1" spans="1:9" ht="14.25">
      <c r="A1" s="40"/>
      <c r="B1" s="109">
        <f>'Cover Sheet'!B3</f>
        <v>2027</v>
      </c>
      <c r="C1" s="350" t="s">
        <v>280</v>
      </c>
      <c r="D1" s="350"/>
      <c r="E1" s="350"/>
      <c r="F1" s="40"/>
      <c r="G1" s="40"/>
      <c r="H1" s="40"/>
      <c r="I1" s="39"/>
    </row>
    <row r="2" spans="1:9" ht="14.25">
      <c r="A2" s="340" t="s">
        <v>110</v>
      </c>
      <c r="B2" s="340"/>
      <c r="C2" s="340"/>
      <c r="D2" s="340"/>
      <c r="E2" s="340"/>
      <c r="F2" s="340"/>
      <c r="G2" s="340"/>
      <c r="H2" s="340"/>
      <c r="I2" s="39"/>
    </row>
    <row r="3" spans="1:9" ht="14.25">
      <c r="A3" s="40"/>
      <c r="B3" s="40"/>
      <c r="C3" s="40"/>
      <c r="D3" s="40"/>
      <c r="E3" s="40"/>
      <c r="F3" s="40"/>
      <c r="G3" s="40"/>
      <c r="H3" s="40"/>
      <c r="I3" s="39"/>
    </row>
    <row r="4" spans="1:9" ht="15" thickBot="1">
      <c r="A4" s="42" t="s">
        <v>117</v>
      </c>
      <c r="B4" s="349">
        <f>'Cover Sheet'!C6</f>
        <v>0</v>
      </c>
      <c r="C4" s="349"/>
      <c r="D4" s="349"/>
      <c r="E4" s="49"/>
      <c r="F4" s="72" t="s">
        <v>86</v>
      </c>
      <c r="G4" s="349">
        <f>'Cover Sheet'!C9</f>
        <v>0</v>
      </c>
      <c r="H4" s="349"/>
      <c r="I4" s="39"/>
    </row>
    <row r="5" spans="1:9" ht="14.25">
      <c r="A5" s="40"/>
      <c r="B5" s="42"/>
      <c r="C5" s="71"/>
      <c r="D5" s="71"/>
      <c r="E5" s="71"/>
      <c r="F5" s="49"/>
      <c r="G5" s="72"/>
      <c r="H5" s="71"/>
      <c r="I5" s="71"/>
    </row>
    <row r="6" spans="1:9" ht="15.75">
      <c r="A6" s="214"/>
      <c r="B6" s="39"/>
      <c r="C6" s="39"/>
      <c r="D6" s="39"/>
      <c r="E6" s="39"/>
      <c r="F6" s="39"/>
      <c r="G6" s="39"/>
      <c r="H6" s="39"/>
      <c r="I6" s="39"/>
    </row>
    <row r="7" spans="1:9">
      <c r="A7" s="39"/>
      <c r="B7" s="39"/>
      <c r="C7" s="39"/>
      <c r="D7" s="39"/>
      <c r="E7" s="39"/>
      <c r="F7" s="39"/>
      <c r="G7" s="39"/>
      <c r="H7" s="39"/>
      <c r="I7" s="39"/>
    </row>
    <row r="8" spans="1:9">
      <c r="A8" s="112" t="s">
        <v>295</v>
      </c>
      <c r="B8" s="235"/>
      <c r="F8" s="112" t="s">
        <v>294</v>
      </c>
    </row>
    <row r="9" spans="1:9">
      <c r="A9" s="428"/>
      <c r="B9" s="428"/>
      <c r="C9" s="428"/>
      <c r="D9" s="428"/>
      <c r="E9" s="428"/>
      <c r="F9" s="238">
        <v>0</v>
      </c>
    </row>
    <row r="10" spans="1:9">
      <c r="A10" s="428"/>
      <c r="B10" s="428"/>
      <c r="C10" s="428"/>
      <c r="D10" s="428"/>
      <c r="E10" s="428"/>
      <c r="F10" s="238">
        <v>0</v>
      </c>
    </row>
    <row r="11" spans="1:9">
      <c r="A11" s="428"/>
      <c r="B11" s="428"/>
      <c r="C11" s="428"/>
      <c r="D11" s="428"/>
      <c r="E11" s="428"/>
      <c r="F11" s="238">
        <v>0</v>
      </c>
    </row>
    <row r="12" spans="1:9">
      <c r="A12" s="428"/>
      <c r="B12" s="428"/>
      <c r="C12" s="428"/>
      <c r="D12" s="428"/>
      <c r="E12" s="428"/>
      <c r="F12" s="238">
        <v>0</v>
      </c>
    </row>
    <row r="13" spans="1:9">
      <c r="A13" s="428"/>
      <c r="B13" s="428"/>
      <c r="C13" s="428"/>
      <c r="D13" s="428"/>
      <c r="E13" s="428"/>
      <c r="F13" s="238">
        <v>0</v>
      </c>
    </row>
    <row r="14" spans="1:9">
      <c r="A14" s="429"/>
      <c r="B14" s="428"/>
      <c r="C14" s="428"/>
      <c r="D14" s="428"/>
      <c r="E14" s="428"/>
      <c r="F14" s="238">
        <v>0</v>
      </c>
    </row>
    <row r="15" spans="1:9">
      <c r="A15" s="428"/>
      <c r="B15" s="428"/>
      <c r="C15" s="428"/>
      <c r="D15" s="428"/>
      <c r="E15" s="428"/>
      <c r="F15" s="331">
        <v>0</v>
      </c>
    </row>
    <row r="16" spans="1:9">
      <c r="A16" s="428"/>
      <c r="B16" s="428"/>
      <c r="C16" s="428"/>
      <c r="D16" s="428"/>
      <c r="E16" s="428"/>
      <c r="F16" s="238">
        <v>0</v>
      </c>
    </row>
    <row r="17" spans="1:6">
      <c r="A17" s="428"/>
      <c r="B17" s="428"/>
      <c r="C17" s="428"/>
      <c r="D17" s="428"/>
      <c r="E17" s="428"/>
      <c r="F17" s="331">
        <v>0</v>
      </c>
    </row>
    <row r="18" spans="1:6">
      <c r="A18" s="429"/>
      <c r="B18" s="428"/>
      <c r="C18" s="428"/>
      <c r="D18" s="428"/>
      <c r="E18" s="428"/>
      <c r="F18" s="238">
        <v>0</v>
      </c>
    </row>
    <row r="19" spans="1:6">
      <c r="A19" s="428"/>
      <c r="B19" s="428"/>
      <c r="C19" s="428"/>
      <c r="D19" s="428"/>
      <c r="E19" s="428"/>
      <c r="F19" s="238">
        <v>0</v>
      </c>
    </row>
    <row r="20" spans="1:6">
      <c r="A20" s="428"/>
      <c r="B20" s="428"/>
      <c r="C20" s="428"/>
      <c r="D20" s="428"/>
      <c r="E20" s="428"/>
      <c r="F20" s="238">
        <v>0</v>
      </c>
    </row>
    <row r="21" spans="1:6">
      <c r="A21" s="428"/>
      <c r="B21" s="428"/>
      <c r="C21" s="428"/>
      <c r="D21" s="428"/>
      <c r="E21" s="428"/>
      <c r="F21" s="238">
        <v>0</v>
      </c>
    </row>
    <row r="22" spans="1:6">
      <c r="A22" s="428"/>
      <c r="B22" s="428"/>
      <c r="C22" s="428"/>
      <c r="D22" s="428"/>
      <c r="E22" s="428"/>
      <c r="F22" s="238">
        <v>0</v>
      </c>
    </row>
    <row r="23" spans="1:6">
      <c r="A23" s="428"/>
      <c r="B23" s="428"/>
      <c r="C23" s="428"/>
      <c r="D23" s="428"/>
      <c r="E23" s="428"/>
      <c r="F23" s="238">
        <v>0</v>
      </c>
    </row>
    <row r="24" spans="1:6">
      <c r="A24" s="428"/>
      <c r="B24" s="428"/>
      <c r="C24" s="428"/>
      <c r="D24" s="428"/>
      <c r="E24" s="428"/>
      <c r="F24" s="238">
        <v>0</v>
      </c>
    </row>
    <row r="25" spans="1:6">
      <c r="A25" s="428"/>
      <c r="B25" s="428"/>
      <c r="C25" s="428"/>
      <c r="D25" s="428"/>
      <c r="E25" s="428"/>
      <c r="F25" s="238">
        <v>0</v>
      </c>
    </row>
    <row r="26" spans="1:6">
      <c r="A26" s="428"/>
      <c r="B26" s="428"/>
      <c r="C26" s="428"/>
      <c r="D26" s="428"/>
      <c r="E26" s="428"/>
      <c r="F26" s="238">
        <v>0</v>
      </c>
    </row>
    <row r="27" spans="1:6">
      <c r="A27" s="428"/>
      <c r="B27" s="428"/>
      <c r="C27" s="428"/>
      <c r="D27" s="428"/>
      <c r="E27" s="428"/>
      <c r="F27" s="238">
        <v>0</v>
      </c>
    </row>
    <row r="28" spans="1:6">
      <c r="A28" s="428"/>
      <c r="B28" s="428"/>
      <c r="C28" s="428"/>
      <c r="D28" s="428"/>
      <c r="E28" s="428"/>
      <c r="F28" s="238">
        <v>0</v>
      </c>
    </row>
    <row r="29" spans="1:6">
      <c r="A29" s="428"/>
      <c r="B29" s="428"/>
      <c r="C29" s="428"/>
      <c r="D29" s="428"/>
      <c r="E29" s="428"/>
      <c r="F29" s="238">
        <v>0</v>
      </c>
    </row>
    <row r="30" spans="1:6">
      <c r="A30" s="428"/>
      <c r="B30" s="428"/>
      <c r="C30" s="428"/>
      <c r="D30" s="428"/>
      <c r="E30" s="428"/>
      <c r="F30" s="238">
        <v>0</v>
      </c>
    </row>
    <row r="31" spans="1:6">
      <c r="A31" s="428"/>
      <c r="B31" s="428"/>
      <c r="C31" s="428"/>
      <c r="D31" s="428"/>
      <c r="E31" s="428"/>
      <c r="F31" s="238">
        <v>0</v>
      </c>
    </row>
    <row r="32" spans="1:6">
      <c r="A32" s="428"/>
      <c r="B32" s="428"/>
      <c r="C32" s="428"/>
      <c r="D32" s="428"/>
      <c r="E32" s="428"/>
      <c r="F32" s="238">
        <v>0</v>
      </c>
    </row>
    <row r="33" spans="1:6">
      <c r="A33" s="428"/>
      <c r="B33" s="428"/>
      <c r="C33" s="428"/>
      <c r="D33" s="428"/>
      <c r="E33" s="428"/>
      <c r="F33" s="238">
        <v>0</v>
      </c>
    </row>
    <row r="34" spans="1:6">
      <c r="A34" s="428"/>
      <c r="B34" s="428"/>
      <c r="C34" s="428"/>
      <c r="D34" s="428"/>
      <c r="E34" s="428"/>
      <c r="F34" s="238">
        <v>0</v>
      </c>
    </row>
    <row r="35" spans="1:6">
      <c r="A35" s="428"/>
      <c r="B35" s="428"/>
      <c r="C35" s="428"/>
      <c r="D35" s="428"/>
      <c r="E35" s="428"/>
      <c r="F35" s="238">
        <v>0</v>
      </c>
    </row>
    <row r="36" spans="1:6">
      <c r="A36" s="428"/>
      <c r="B36" s="428"/>
      <c r="C36" s="428"/>
      <c r="D36" s="428"/>
      <c r="E36" s="428"/>
      <c r="F36" s="238">
        <v>0</v>
      </c>
    </row>
    <row r="37" spans="1:6">
      <c r="A37" s="428"/>
      <c r="B37" s="428"/>
      <c r="C37" s="428"/>
      <c r="D37" s="428"/>
      <c r="E37" s="428"/>
      <c r="F37" s="238">
        <v>0</v>
      </c>
    </row>
    <row r="38" spans="1:6">
      <c r="A38" s="426" t="s">
        <v>52</v>
      </c>
      <c r="B38" s="427"/>
      <c r="C38" s="427"/>
      <c r="D38" s="427"/>
      <c r="E38" s="427"/>
      <c r="F38" s="237">
        <f>SUM(F9:F37)</f>
        <v>0</v>
      </c>
    </row>
    <row r="39" spans="1:6">
      <c r="A39" s="236"/>
      <c r="B39" s="236"/>
      <c r="C39" s="236"/>
    </row>
  </sheetData>
  <sheetProtection algorithmName="SHA-512" hashValue="Qhn0Bsm6yTpB7m2oCtSHJAWIhs64/s0/j3Is/tlOfUilRv29ROrbkLpU+BlLtnZIXS6Pl15RMaK0UgYNN48dRQ==" saltValue="Fb04/M+szA2FzV12eLDvVg==" spinCount="100000" sheet="1"/>
  <mergeCells count="34">
    <mergeCell ref="A19:E19"/>
    <mergeCell ref="A11:E11"/>
    <mergeCell ref="A12:E12"/>
    <mergeCell ref="A13:E13"/>
    <mergeCell ref="C1:E1"/>
    <mergeCell ref="A2:H2"/>
    <mergeCell ref="B4:D4"/>
    <mergeCell ref="G4:H4"/>
    <mergeCell ref="A9:E9"/>
    <mergeCell ref="A10:E10"/>
    <mergeCell ref="A14:E14"/>
    <mergeCell ref="A15:E15"/>
    <mergeCell ref="A16:E16"/>
    <mergeCell ref="A17:E17"/>
    <mergeCell ref="A18:E18"/>
    <mergeCell ref="A31:E31"/>
    <mergeCell ref="A20:E20"/>
    <mergeCell ref="A21:E21"/>
    <mergeCell ref="A22:E22"/>
    <mergeCell ref="A23:E23"/>
    <mergeCell ref="A24:E24"/>
    <mergeCell ref="A25:E25"/>
    <mergeCell ref="A26:E26"/>
    <mergeCell ref="A27:E27"/>
    <mergeCell ref="A28:E28"/>
    <mergeCell ref="A29:E29"/>
    <mergeCell ref="A30:E30"/>
    <mergeCell ref="A38:E38"/>
    <mergeCell ref="A32:E32"/>
    <mergeCell ref="A33:E33"/>
    <mergeCell ref="A34:E34"/>
    <mergeCell ref="A35:E35"/>
    <mergeCell ref="A36:E36"/>
    <mergeCell ref="A37:E3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2"/>
  <sheetViews>
    <sheetView topLeftCell="A229" zoomScaleNormal="100" workbookViewId="0">
      <selection activeCell="H13" sqref="H13"/>
    </sheetView>
  </sheetViews>
  <sheetFormatPr defaultRowHeight="12.75"/>
  <cols>
    <col min="1" max="1" width="9.28515625" customWidth="1"/>
    <col min="2" max="2" width="3.28515625" customWidth="1"/>
    <col min="3" max="3" width="12.140625" customWidth="1"/>
    <col min="4" max="4" width="12.42578125" customWidth="1"/>
    <col min="5" max="5" width="35.7109375" customWidth="1"/>
    <col min="6" max="6" width="38.85546875" customWidth="1"/>
  </cols>
  <sheetData>
    <row r="1" spans="1:10" s="39" customFormat="1" ht="14.25">
      <c r="A1" s="40"/>
      <c r="B1" s="40"/>
      <c r="C1" s="40"/>
      <c r="D1" s="40"/>
      <c r="E1" s="40"/>
      <c r="F1" s="40"/>
      <c r="G1" s="40"/>
      <c r="H1" s="40"/>
      <c r="I1" s="40"/>
      <c r="J1" s="40"/>
    </row>
    <row r="2" spans="1:10" s="39" customFormat="1" ht="14.25">
      <c r="D2" s="40">
        <f>'Cover Sheet'!B3</f>
        <v>2027</v>
      </c>
      <c r="E2" s="41" t="s">
        <v>190</v>
      </c>
      <c r="F2" s="41"/>
      <c r="G2" s="41"/>
      <c r="H2" s="40"/>
    </row>
    <row r="3" spans="1:10" s="39" customFormat="1" ht="14.25">
      <c r="C3" s="340" t="s">
        <v>110</v>
      </c>
      <c r="D3" s="340"/>
      <c r="E3" s="340"/>
      <c r="F3" s="340"/>
      <c r="G3" s="41"/>
      <c r="H3" s="41"/>
      <c r="I3" s="41"/>
      <c r="J3" s="41"/>
    </row>
    <row r="4" spans="1:10" s="39" customFormat="1" ht="14.25">
      <c r="A4" s="40"/>
      <c r="B4" s="40"/>
      <c r="C4" s="40"/>
      <c r="D4" s="40"/>
      <c r="E4" s="40"/>
      <c r="F4" s="40"/>
      <c r="G4" s="40"/>
      <c r="H4" s="40"/>
      <c r="I4" s="40"/>
      <c r="J4" s="40"/>
    </row>
    <row r="5" spans="1:10" s="39" customFormat="1" ht="21.75" customHeight="1" thickBot="1">
      <c r="A5" s="370" t="s">
        <v>117</v>
      </c>
      <c r="B5" s="370"/>
      <c r="C5" s="430">
        <f>'Cover Sheet'!C6</f>
        <v>0</v>
      </c>
      <c r="D5" s="430"/>
      <c r="E5" s="43" t="s">
        <v>86</v>
      </c>
      <c r="F5" s="44">
        <f>'Cover Sheet'!C9</f>
        <v>0</v>
      </c>
      <c r="G5" s="99"/>
    </row>
    <row r="6" spans="1:10" s="39" customFormat="1" ht="15">
      <c r="A6" s="74"/>
      <c r="B6" s="74"/>
      <c r="C6" s="74"/>
      <c r="D6" s="75"/>
      <c r="E6" s="75"/>
      <c r="F6" s="76"/>
      <c r="G6" s="76"/>
      <c r="H6" s="76"/>
      <c r="I6" s="76"/>
      <c r="J6" s="76"/>
    </row>
    <row r="7" spans="1:10" s="39" customFormat="1" ht="27" customHeight="1">
      <c r="A7" s="431" t="s">
        <v>513</v>
      </c>
      <c r="B7" s="431"/>
      <c r="C7" s="431"/>
      <c r="D7" s="431"/>
      <c r="E7" s="431"/>
      <c r="F7" s="431"/>
    </row>
    <row r="8" spans="1:10" s="39" customFormat="1" ht="13.5" thickBot="1">
      <c r="A8" s="95"/>
      <c r="B8" s="95"/>
    </row>
    <row r="9" spans="1:10" s="39" customFormat="1" ht="22.5" customHeight="1">
      <c r="A9" s="450" t="s">
        <v>154</v>
      </c>
      <c r="B9" s="451"/>
      <c r="C9" s="451"/>
      <c r="D9" s="452"/>
      <c r="E9" s="456" t="s">
        <v>98</v>
      </c>
      <c r="F9" s="456" t="s">
        <v>155</v>
      </c>
    </row>
    <row r="10" spans="1:10" s="39" customFormat="1" ht="13.5" thickBot="1">
      <c r="A10" s="453"/>
      <c r="B10" s="454"/>
      <c r="C10" s="454"/>
      <c r="D10" s="455"/>
      <c r="E10" s="457"/>
      <c r="F10" s="457"/>
    </row>
    <row r="11" spans="1:10" ht="89.25" customHeight="1" thickBot="1">
      <c r="A11" s="183">
        <v>1</v>
      </c>
      <c r="B11" s="183">
        <v>1</v>
      </c>
      <c r="C11" s="183" t="s">
        <v>12</v>
      </c>
      <c r="D11" s="183" t="s">
        <v>156</v>
      </c>
      <c r="E11" s="186"/>
      <c r="F11" s="186"/>
    </row>
    <row r="12" spans="1:10" ht="75.75" customHeight="1" thickBot="1">
      <c r="A12" s="184"/>
      <c r="B12" s="184"/>
      <c r="C12" s="184"/>
      <c r="D12" s="183" t="s">
        <v>27</v>
      </c>
      <c r="E12" s="186"/>
      <c r="F12" s="186"/>
    </row>
    <row r="13" spans="1:10" ht="104.25" customHeight="1" thickBot="1">
      <c r="A13" s="184"/>
      <c r="B13" s="184"/>
      <c r="C13" s="184"/>
      <c r="D13" s="183" t="s">
        <v>157</v>
      </c>
      <c r="E13" s="186"/>
      <c r="F13" s="186"/>
    </row>
    <row r="14" spans="1:10">
      <c r="A14" s="432">
        <v>2</v>
      </c>
      <c r="B14" s="187"/>
      <c r="C14" s="444" t="s">
        <v>15</v>
      </c>
      <c r="D14" s="445"/>
      <c r="E14" s="441"/>
      <c r="F14" s="441"/>
    </row>
    <row r="15" spans="1:10">
      <c r="A15" s="433"/>
      <c r="B15" s="188"/>
      <c r="C15" s="446"/>
      <c r="D15" s="447"/>
      <c r="E15" s="442"/>
      <c r="F15" s="442"/>
    </row>
    <row r="16" spans="1:10">
      <c r="A16" s="433"/>
      <c r="B16" s="188"/>
      <c r="C16" s="446"/>
      <c r="D16" s="447"/>
      <c r="E16" s="442"/>
      <c r="F16" s="442"/>
    </row>
    <row r="17" spans="1:6">
      <c r="A17" s="433"/>
      <c r="B17" s="188"/>
      <c r="C17" s="446"/>
      <c r="D17" s="447"/>
      <c r="E17" s="442"/>
      <c r="F17" s="442"/>
    </row>
    <row r="18" spans="1:6">
      <c r="A18" s="433"/>
      <c r="B18" s="188"/>
      <c r="C18" s="446"/>
      <c r="D18" s="447"/>
      <c r="E18" s="442"/>
      <c r="F18" s="442"/>
    </row>
    <row r="19" spans="1:6">
      <c r="A19" s="433"/>
      <c r="B19" s="188"/>
      <c r="C19" s="446"/>
      <c r="D19" s="447"/>
      <c r="E19" s="442"/>
      <c r="F19" s="442"/>
    </row>
    <row r="20" spans="1:6" ht="13.5" thickBot="1">
      <c r="A20" s="434"/>
      <c r="B20" s="189"/>
      <c r="C20" s="448"/>
      <c r="D20" s="449"/>
      <c r="E20" s="443"/>
      <c r="F20" s="443"/>
    </row>
    <row r="21" spans="1:6">
      <c r="A21" s="432">
        <v>3</v>
      </c>
      <c r="B21" s="187"/>
      <c r="C21" s="444" t="s">
        <v>158</v>
      </c>
      <c r="D21" s="445"/>
      <c r="E21" s="441"/>
      <c r="F21" s="441"/>
    </row>
    <row r="22" spans="1:6">
      <c r="A22" s="433"/>
      <c r="B22" s="188"/>
      <c r="C22" s="446"/>
      <c r="D22" s="447"/>
      <c r="E22" s="442"/>
      <c r="F22" s="442"/>
    </row>
    <row r="23" spans="1:6">
      <c r="A23" s="433"/>
      <c r="B23" s="188"/>
      <c r="C23" s="446"/>
      <c r="D23" s="447"/>
      <c r="E23" s="442"/>
      <c r="F23" s="442"/>
    </row>
    <row r="24" spans="1:6">
      <c r="A24" s="433"/>
      <c r="B24" s="188"/>
      <c r="C24" s="446"/>
      <c r="D24" s="447"/>
      <c r="E24" s="442"/>
      <c r="F24" s="442"/>
    </row>
    <row r="25" spans="1:6">
      <c r="A25" s="433"/>
      <c r="B25" s="188"/>
      <c r="C25" s="446"/>
      <c r="D25" s="447"/>
      <c r="E25" s="442"/>
      <c r="F25" s="442"/>
    </row>
    <row r="26" spans="1:6">
      <c r="A26" s="433"/>
      <c r="B26" s="188"/>
      <c r="C26" s="446"/>
      <c r="D26" s="447"/>
      <c r="E26" s="442"/>
      <c r="F26" s="442"/>
    </row>
    <row r="27" spans="1:6">
      <c r="A27" s="433"/>
      <c r="B27" s="188"/>
      <c r="C27" s="446"/>
      <c r="D27" s="447"/>
      <c r="E27" s="442"/>
      <c r="F27" s="442"/>
    </row>
    <row r="28" spans="1:6" ht="13.5" thickBot="1">
      <c r="A28" s="434"/>
      <c r="B28" s="189"/>
      <c r="C28" s="448"/>
      <c r="D28" s="449"/>
      <c r="E28" s="443"/>
      <c r="F28" s="443"/>
    </row>
    <row r="29" spans="1:6">
      <c r="A29" s="432">
        <v>4</v>
      </c>
      <c r="B29" s="187"/>
      <c r="C29" s="444" t="s">
        <v>159</v>
      </c>
      <c r="D29" s="445"/>
      <c r="E29" s="441"/>
      <c r="F29" s="441"/>
    </row>
    <row r="30" spans="1:6">
      <c r="A30" s="433"/>
      <c r="B30" s="188"/>
      <c r="C30" s="446"/>
      <c r="D30" s="447"/>
      <c r="E30" s="442"/>
      <c r="F30" s="442"/>
    </row>
    <row r="31" spans="1:6">
      <c r="A31" s="433"/>
      <c r="B31" s="188"/>
      <c r="C31" s="446"/>
      <c r="D31" s="447"/>
      <c r="E31" s="442"/>
      <c r="F31" s="442"/>
    </row>
    <row r="32" spans="1:6">
      <c r="A32" s="433"/>
      <c r="B32" s="188"/>
      <c r="C32" s="446"/>
      <c r="D32" s="447"/>
      <c r="E32" s="442"/>
      <c r="F32" s="442"/>
    </row>
    <row r="33" spans="1:6">
      <c r="A33" s="433"/>
      <c r="B33" s="188"/>
      <c r="C33" s="446"/>
      <c r="D33" s="447"/>
      <c r="E33" s="442"/>
      <c r="F33" s="442"/>
    </row>
    <row r="34" spans="1:6">
      <c r="A34" s="433"/>
      <c r="B34" s="188"/>
      <c r="C34" s="446"/>
      <c r="D34" s="447"/>
      <c r="E34" s="442"/>
      <c r="F34" s="442"/>
    </row>
    <row r="35" spans="1:6">
      <c r="A35" s="433"/>
      <c r="B35" s="188"/>
      <c r="C35" s="446"/>
      <c r="D35" s="447"/>
      <c r="E35" s="442"/>
      <c r="F35" s="442"/>
    </row>
    <row r="36" spans="1:6" ht="13.5" thickBot="1">
      <c r="A36" s="434"/>
      <c r="B36" s="189"/>
      <c r="C36" s="448"/>
      <c r="D36" s="449"/>
      <c r="E36" s="443"/>
      <c r="F36" s="443"/>
    </row>
    <row r="37" spans="1:6">
      <c r="A37" s="432">
        <v>5</v>
      </c>
      <c r="B37" s="187"/>
      <c r="C37" s="444" t="s">
        <v>18</v>
      </c>
      <c r="D37" s="445"/>
      <c r="E37" s="441"/>
      <c r="F37" s="441"/>
    </row>
    <row r="38" spans="1:6">
      <c r="A38" s="433"/>
      <c r="B38" s="188"/>
      <c r="C38" s="446"/>
      <c r="D38" s="447"/>
      <c r="E38" s="442"/>
      <c r="F38" s="442"/>
    </row>
    <row r="39" spans="1:6">
      <c r="A39" s="433"/>
      <c r="B39" s="188"/>
      <c r="C39" s="446"/>
      <c r="D39" s="447"/>
      <c r="E39" s="442"/>
      <c r="F39" s="442"/>
    </row>
    <row r="40" spans="1:6">
      <c r="A40" s="433"/>
      <c r="B40" s="188"/>
      <c r="C40" s="446"/>
      <c r="D40" s="447"/>
      <c r="E40" s="442"/>
      <c r="F40" s="442"/>
    </row>
    <row r="41" spans="1:6">
      <c r="A41" s="433"/>
      <c r="B41" s="188"/>
      <c r="C41" s="446"/>
      <c r="D41" s="447"/>
      <c r="E41" s="442"/>
      <c r="F41" s="442"/>
    </row>
    <row r="42" spans="1:6">
      <c r="A42" s="433"/>
      <c r="B42" s="188"/>
      <c r="C42" s="446"/>
      <c r="D42" s="447"/>
      <c r="E42" s="442"/>
      <c r="F42" s="442"/>
    </row>
    <row r="43" spans="1:6">
      <c r="A43" s="433"/>
      <c r="B43" s="188"/>
      <c r="C43" s="446"/>
      <c r="D43" s="447"/>
      <c r="E43" s="442"/>
      <c r="F43" s="442"/>
    </row>
    <row r="44" spans="1:6" ht="13.5" thickBot="1">
      <c r="A44" s="434"/>
      <c r="B44" s="189"/>
      <c r="C44" s="448"/>
      <c r="D44" s="449"/>
      <c r="E44" s="443"/>
      <c r="F44" s="443"/>
    </row>
    <row r="45" spans="1:6">
      <c r="A45" s="432">
        <v>6</v>
      </c>
      <c r="B45" s="187"/>
      <c r="C45" s="444" t="s">
        <v>19</v>
      </c>
      <c r="D45" s="445"/>
      <c r="E45" s="441"/>
      <c r="F45" s="441"/>
    </row>
    <row r="46" spans="1:6">
      <c r="A46" s="433"/>
      <c r="B46" s="188"/>
      <c r="C46" s="446"/>
      <c r="D46" s="447"/>
      <c r="E46" s="442"/>
      <c r="F46" s="442"/>
    </row>
    <row r="47" spans="1:6">
      <c r="A47" s="433"/>
      <c r="B47" s="188"/>
      <c r="C47" s="446"/>
      <c r="D47" s="447"/>
      <c r="E47" s="442"/>
      <c r="F47" s="442"/>
    </row>
    <row r="48" spans="1:6">
      <c r="A48" s="433"/>
      <c r="B48" s="188"/>
      <c r="C48" s="446"/>
      <c r="D48" s="447"/>
      <c r="E48" s="442"/>
      <c r="F48" s="442"/>
    </row>
    <row r="49" spans="1:6">
      <c r="A49" s="433"/>
      <c r="B49" s="188"/>
      <c r="C49" s="446"/>
      <c r="D49" s="447"/>
      <c r="E49" s="442"/>
      <c r="F49" s="442"/>
    </row>
    <row r="50" spans="1:6" ht="13.5" thickBot="1">
      <c r="A50" s="434"/>
      <c r="B50" s="189"/>
      <c r="C50" s="448"/>
      <c r="D50" s="449"/>
      <c r="E50" s="443"/>
      <c r="F50" s="443"/>
    </row>
    <row r="51" spans="1:6" ht="24">
      <c r="A51" s="432">
        <v>7</v>
      </c>
      <c r="B51" s="183"/>
      <c r="C51" s="432" t="s">
        <v>20</v>
      </c>
      <c r="D51" s="35" t="s">
        <v>160</v>
      </c>
      <c r="E51" s="441"/>
      <c r="F51" s="441"/>
    </row>
    <row r="52" spans="1:6">
      <c r="A52" s="433"/>
      <c r="B52" s="184"/>
      <c r="C52" s="433"/>
      <c r="D52" s="35" t="s">
        <v>161</v>
      </c>
      <c r="E52" s="442"/>
      <c r="F52" s="442"/>
    </row>
    <row r="53" spans="1:6">
      <c r="A53" s="433"/>
      <c r="B53" s="184"/>
      <c r="C53" s="433"/>
      <c r="D53" s="36"/>
      <c r="E53" s="442"/>
      <c r="F53" s="442"/>
    </row>
    <row r="54" spans="1:6">
      <c r="A54" s="433"/>
      <c r="B54" s="184"/>
      <c r="C54" s="433"/>
      <c r="D54" s="36"/>
      <c r="E54" s="442"/>
      <c r="F54" s="442"/>
    </row>
    <row r="55" spans="1:6">
      <c r="A55" s="433"/>
      <c r="B55" s="184"/>
      <c r="C55" s="433"/>
      <c r="D55" s="36"/>
      <c r="E55" s="442"/>
      <c r="F55" s="442"/>
    </row>
    <row r="56" spans="1:6" ht="13.5" thickBot="1">
      <c r="A56" s="433"/>
      <c r="B56" s="184"/>
      <c r="C56" s="434"/>
      <c r="D56" s="37"/>
      <c r="E56" s="443"/>
      <c r="F56" s="443"/>
    </row>
    <row r="57" spans="1:6">
      <c r="A57" s="433"/>
      <c r="B57" s="35"/>
      <c r="C57" s="35" t="s">
        <v>162</v>
      </c>
      <c r="D57" s="432" t="s">
        <v>21</v>
      </c>
      <c r="E57" s="441"/>
      <c r="F57" s="441"/>
    </row>
    <row r="58" spans="1:6">
      <c r="A58" s="433"/>
      <c r="B58" s="35"/>
      <c r="C58" s="35" t="s">
        <v>163</v>
      </c>
      <c r="D58" s="433"/>
      <c r="E58" s="442"/>
      <c r="F58" s="442"/>
    </row>
    <row r="59" spans="1:6">
      <c r="A59" s="433"/>
      <c r="B59" s="35"/>
      <c r="C59" s="36"/>
      <c r="D59" s="433"/>
      <c r="E59" s="442"/>
      <c r="F59" s="442"/>
    </row>
    <row r="60" spans="1:6">
      <c r="A60" s="433"/>
      <c r="B60" s="35"/>
      <c r="C60" s="36"/>
      <c r="D60" s="433"/>
      <c r="E60" s="442"/>
      <c r="F60" s="442"/>
    </row>
    <row r="61" spans="1:6">
      <c r="A61" s="433"/>
      <c r="B61" s="35"/>
      <c r="C61" s="36"/>
      <c r="D61" s="433"/>
      <c r="E61" s="442"/>
      <c r="F61" s="442"/>
    </row>
    <row r="62" spans="1:6" ht="13.5" thickBot="1">
      <c r="A62" s="434"/>
      <c r="B62" s="38"/>
      <c r="C62" s="37"/>
      <c r="D62" s="434"/>
      <c r="E62" s="443"/>
      <c r="F62" s="443"/>
    </row>
    <row r="63" spans="1:6">
      <c r="A63" s="432">
        <v>8</v>
      </c>
      <c r="B63" s="187"/>
      <c r="C63" s="435" t="s">
        <v>58</v>
      </c>
      <c r="D63" s="436"/>
      <c r="E63" s="441"/>
      <c r="F63" s="441"/>
    </row>
    <row r="64" spans="1:6">
      <c r="A64" s="433"/>
      <c r="B64" s="188"/>
      <c r="C64" s="437"/>
      <c r="D64" s="438"/>
      <c r="E64" s="442"/>
      <c r="F64" s="442"/>
    </row>
    <row r="65" spans="1:6">
      <c r="A65" s="433"/>
      <c r="B65" s="188"/>
      <c r="C65" s="437"/>
      <c r="D65" s="438"/>
      <c r="E65" s="442"/>
      <c r="F65" s="442"/>
    </row>
    <row r="66" spans="1:6">
      <c r="A66" s="433"/>
      <c r="B66" s="188"/>
      <c r="C66" s="437"/>
      <c r="D66" s="438"/>
      <c r="E66" s="442"/>
      <c r="F66" s="442"/>
    </row>
    <row r="67" spans="1:6">
      <c r="A67" s="433"/>
      <c r="B67" s="188"/>
      <c r="C67" s="437"/>
      <c r="D67" s="438"/>
      <c r="E67" s="442"/>
      <c r="F67" s="442"/>
    </row>
    <row r="68" spans="1:6" ht="13.5" thickBot="1">
      <c r="A68" s="434"/>
      <c r="B68" s="189"/>
      <c r="C68" s="439"/>
      <c r="D68" s="440"/>
      <c r="E68" s="443"/>
      <c r="F68" s="443"/>
    </row>
    <row r="69" spans="1:6">
      <c r="A69" s="432">
        <v>9</v>
      </c>
      <c r="B69" s="187"/>
      <c r="C69" s="444" t="s">
        <v>22</v>
      </c>
      <c r="D69" s="445"/>
      <c r="E69" s="441"/>
      <c r="F69" s="441"/>
    </row>
    <row r="70" spans="1:6">
      <c r="A70" s="433"/>
      <c r="B70" s="188"/>
      <c r="C70" s="446"/>
      <c r="D70" s="447"/>
      <c r="E70" s="442"/>
      <c r="F70" s="442"/>
    </row>
    <row r="71" spans="1:6">
      <c r="A71" s="433"/>
      <c r="B71" s="188"/>
      <c r="C71" s="446"/>
      <c r="D71" s="447"/>
      <c r="E71" s="442"/>
      <c r="F71" s="442"/>
    </row>
    <row r="72" spans="1:6">
      <c r="A72" s="433"/>
      <c r="B72" s="188"/>
      <c r="C72" s="446"/>
      <c r="D72" s="447"/>
      <c r="E72" s="442"/>
      <c r="F72" s="442"/>
    </row>
    <row r="73" spans="1:6">
      <c r="A73" s="433"/>
      <c r="B73" s="188"/>
      <c r="C73" s="446"/>
      <c r="D73" s="447"/>
      <c r="E73" s="442"/>
      <c r="F73" s="442"/>
    </row>
    <row r="74" spans="1:6" ht="13.5" thickBot="1">
      <c r="A74" s="434"/>
      <c r="B74" s="189"/>
      <c r="C74" s="448"/>
      <c r="D74" s="449"/>
      <c r="E74" s="443"/>
      <c r="F74" s="443"/>
    </row>
    <row r="75" spans="1:6">
      <c r="A75" s="432">
        <v>10</v>
      </c>
      <c r="B75" s="187"/>
      <c r="C75" s="444" t="s">
        <v>164</v>
      </c>
      <c r="D75" s="445"/>
      <c r="E75" s="441"/>
      <c r="F75" s="441"/>
    </row>
    <row r="76" spans="1:6">
      <c r="A76" s="433"/>
      <c r="B76" s="188"/>
      <c r="C76" s="446"/>
      <c r="D76" s="447"/>
      <c r="E76" s="442"/>
      <c r="F76" s="442"/>
    </row>
    <row r="77" spans="1:6">
      <c r="A77" s="433"/>
      <c r="B77" s="188"/>
      <c r="C77" s="446"/>
      <c r="D77" s="447"/>
      <c r="E77" s="442"/>
      <c r="F77" s="442"/>
    </row>
    <row r="78" spans="1:6">
      <c r="A78" s="433"/>
      <c r="B78" s="188"/>
      <c r="C78" s="446"/>
      <c r="D78" s="447"/>
      <c r="E78" s="442"/>
      <c r="F78" s="442"/>
    </row>
    <row r="79" spans="1:6">
      <c r="A79" s="433"/>
      <c r="B79" s="188"/>
      <c r="C79" s="446"/>
      <c r="D79" s="447"/>
      <c r="E79" s="442"/>
      <c r="F79" s="442"/>
    </row>
    <row r="80" spans="1:6">
      <c r="A80" s="433"/>
      <c r="B80" s="188"/>
      <c r="C80" s="446"/>
      <c r="D80" s="447"/>
      <c r="E80" s="442"/>
      <c r="F80" s="442"/>
    </row>
    <row r="81" spans="1:6" ht="13.5" thickBot="1">
      <c r="A81" s="434"/>
      <c r="B81" s="189"/>
      <c r="C81" s="448"/>
      <c r="D81" s="449"/>
      <c r="E81" s="443"/>
      <c r="F81" s="443"/>
    </row>
    <row r="82" spans="1:6">
      <c r="A82" s="432">
        <v>11</v>
      </c>
      <c r="B82" s="187"/>
      <c r="C82" s="444" t="s">
        <v>165</v>
      </c>
      <c r="D82" s="445"/>
      <c r="E82" s="441"/>
      <c r="F82" s="441"/>
    </row>
    <row r="83" spans="1:6">
      <c r="A83" s="433"/>
      <c r="B83" s="188"/>
      <c r="C83" s="446"/>
      <c r="D83" s="447"/>
      <c r="E83" s="442"/>
      <c r="F83" s="442"/>
    </row>
    <row r="84" spans="1:6">
      <c r="A84" s="433"/>
      <c r="B84" s="188"/>
      <c r="C84" s="446"/>
      <c r="D84" s="447"/>
      <c r="E84" s="442"/>
      <c r="F84" s="442"/>
    </row>
    <row r="85" spans="1:6">
      <c r="A85" s="433"/>
      <c r="B85" s="188"/>
      <c r="C85" s="446"/>
      <c r="D85" s="447"/>
      <c r="E85" s="442"/>
      <c r="F85" s="442"/>
    </row>
    <row r="86" spans="1:6">
      <c r="A86" s="433"/>
      <c r="B86" s="188"/>
      <c r="C86" s="446"/>
      <c r="D86" s="447"/>
      <c r="E86" s="442"/>
      <c r="F86" s="442"/>
    </row>
    <row r="87" spans="1:6">
      <c r="A87" s="433"/>
      <c r="B87" s="188"/>
      <c r="C87" s="446"/>
      <c r="D87" s="447"/>
      <c r="E87" s="442"/>
      <c r="F87" s="442"/>
    </row>
    <row r="88" spans="1:6" ht="13.5" thickBot="1">
      <c r="A88" s="434"/>
      <c r="B88" s="189"/>
      <c r="C88" s="448"/>
      <c r="D88" s="449"/>
      <c r="E88" s="443"/>
      <c r="F88" s="443"/>
    </row>
    <row r="89" spans="1:6">
      <c r="A89" s="432">
        <v>12</v>
      </c>
      <c r="B89" s="187"/>
      <c r="C89" s="444" t="s">
        <v>24</v>
      </c>
      <c r="D89" s="445"/>
      <c r="E89" s="441"/>
      <c r="F89" s="441"/>
    </row>
    <row r="90" spans="1:6">
      <c r="A90" s="433"/>
      <c r="B90" s="188"/>
      <c r="C90" s="446"/>
      <c r="D90" s="447"/>
      <c r="E90" s="442"/>
      <c r="F90" s="442"/>
    </row>
    <row r="91" spans="1:6">
      <c r="A91" s="433"/>
      <c r="B91" s="188"/>
      <c r="C91" s="446"/>
      <c r="D91" s="447"/>
      <c r="E91" s="442"/>
      <c r="F91" s="442"/>
    </row>
    <row r="92" spans="1:6">
      <c r="A92" s="433"/>
      <c r="B92" s="188"/>
      <c r="C92" s="446"/>
      <c r="D92" s="447"/>
      <c r="E92" s="442"/>
      <c r="F92" s="442"/>
    </row>
    <row r="93" spans="1:6">
      <c r="A93" s="433"/>
      <c r="B93" s="188"/>
      <c r="C93" s="446"/>
      <c r="D93" s="447"/>
      <c r="E93" s="442"/>
      <c r="F93" s="442"/>
    </row>
    <row r="94" spans="1:6">
      <c r="A94" s="433"/>
      <c r="B94" s="188"/>
      <c r="C94" s="446"/>
      <c r="D94" s="447"/>
      <c r="E94" s="442"/>
      <c r="F94" s="442"/>
    </row>
    <row r="95" spans="1:6" ht="13.5" thickBot="1">
      <c r="A95" s="434"/>
      <c r="B95" s="189"/>
      <c r="C95" s="448"/>
      <c r="D95" s="449"/>
      <c r="E95" s="443"/>
      <c r="F95" s="443"/>
    </row>
    <row r="96" spans="1:6">
      <c r="A96" s="432">
        <v>13</v>
      </c>
      <c r="B96" s="183"/>
      <c r="C96" s="432" t="s">
        <v>25</v>
      </c>
      <c r="D96" s="432" t="s">
        <v>60</v>
      </c>
      <c r="E96" s="441"/>
      <c r="F96" s="441"/>
    </row>
    <row r="97" spans="1:6">
      <c r="A97" s="433"/>
      <c r="B97" s="184"/>
      <c r="C97" s="433"/>
      <c r="D97" s="433"/>
      <c r="E97" s="442"/>
      <c r="F97" s="442"/>
    </row>
    <row r="98" spans="1:6">
      <c r="A98" s="433"/>
      <c r="B98" s="184"/>
      <c r="C98" s="433"/>
      <c r="D98" s="433"/>
      <c r="E98" s="442"/>
      <c r="F98" s="442"/>
    </row>
    <row r="99" spans="1:6">
      <c r="A99" s="433"/>
      <c r="B99" s="184"/>
      <c r="C99" s="433"/>
      <c r="D99" s="433"/>
      <c r="E99" s="442"/>
      <c r="F99" s="442"/>
    </row>
    <row r="100" spans="1:6">
      <c r="A100" s="433"/>
      <c r="B100" s="184"/>
      <c r="C100" s="433"/>
      <c r="D100" s="433"/>
      <c r="E100" s="442"/>
      <c r="F100" s="442"/>
    </row>
    <row r="101" spans="1:6" ht="13.5" thickBot="1">
      <c r="A101" s="433"/>
      <c r="B101" s="184"/>
      <c r="C101" s="433"/>
      <c r="D101" s="434"/>
      <c r="E101" s="443"/>
      <c r="F101" s="443"/>
    </row>
    <row r="102" spans="1:6">
      <c r="A102" s="433"/>
      <c r="B102" s="184"/>
      <c r="C102" s="433"/>
      <c r="D102" s="432" t="s">
        <v>26</v>
      </c>
      <c r="E102" s="441"/>
      <c r="F102" s="441"/>
    </row>
    <row r="103" spans="1:6">
      <c r="A103" s="433"/>
      <c r="B103" s="184"/>
      <c r="C103" s="433"/>
      <c r="D103" s="433"/>
      <c r="E103" s="442"/>
      <c r="F103" s="442"/>
    </row>
    <row r="104" spans="1:6">
      <c r="A104" s="433"/>
      <c r="B104" s="184"/>
      <c r="C104" s="433"/>
      <c r="D104" s="433"/>
      <c r="E104" s="442"/>
      <c r="F104" s="442"/>
    </row>
    <row r="105" spans="1:6">
      <c r="A105" s="433"/>
      <c r="B105" s="184"/>
      <c r="C105" s="433"/>
      <c r="D105" s="433"/>
      <c r="E105" s="442"/>
      <c r="F105" s="442"/>
    </row>
    <row r="106" spans="1:6">
      <c r="A106" s="433"/>
      <c r="B106" s="184"/>
      <c r="C106" s="433"/>
      <c r="D106" s="433"/>
      <c r="E106" s="442"/>
      <c r="F106" s="442"/>
    </row>
    <row r="107" spans="1:6" ht="13.5" thickBot="1">
      <c r="A107" s="434"/>
      <c r="B107" s="185"/>
      <c r="C107" s="434"/>
      <c r="D107" s="434"/>
      <c r="E107" s="443"/>
      <c r="F107" s="443"/>
    </row>
    <row r="108" spans="1:6">
      <c r="A108" s="432">
        <v>14</v>
      </c>
      <c r="B108" s="187"/>
      <c r="C108" s="444" t="s">
        <v>61</v>
      </c>
      <c r="D108" s="445"/>
      <c r="E108" s="441"/>
      <c r="F108" s="441"/>
    </row>
    <row r="109" spans="1:6">
      <c r="A109" s="433"/>
      <c r="B109" s="188"/>
      <c r="C109" s="446"/>
      <c r="D109" s="447"/>
      <c r="E109" s="442"/>
      <c r="F109" s="442"/>
    </row>
    <row r="110" spans="1:6">
      <c r="A110" s="433"/>
      <c r="B110" s="188"/>
      <c r="C110" s="446"/>
      <c r="D110" s="447"/>
      <c r="E110" s="442"/>
      <c r="F110" s="442"/>
    </row>
    <row r="111" spans="1:6">
      <c r="A111" s="433"/>
      <c r="B111" s="188"/>
      <c r="C111" s="446"/>
      <c r="D111" s="447"/>
      <c r="E111" s="442"/>
      <c r="F111" s="442"/>
    </row>
    <row r="112" spans="1:6">
      <c r="A112" s="433"/>
      <c r="B112" s="188"/>
      <c r="C112" s="446"/>
      <c r="D112" s="447"/>
      <c r="E112" s="442"/>
      <c r="F112" s="442"/>
    </row>
    <row r="113" spans="1:6">
      <c r="A113" s="433"/>
      <c r="B113" s="188"/>
      <c r="C113" s="446"/>
      <c r="D113" s="447"/>
      <c r="E113" s="442"/>
      <c r="F113" s="442"/>
    </row>
    <row r="114" spans="1:6" ht="13.5" thickBot="1">
      <c r="A114" s="434"/>
      <c r="B114" s="189"/>
      <c r="C114" s="448"/>
      <c r="D114" s="449"/>
      <c r="E114" s="443"/>
      <c r="F114" s="443"/>
    </row>
    <row r="115" spans="1:6">
      <c r="A115" s="432">
        <v>15</v>
      </c>
      <c r="B115" s="35"/>
      <c r="C115" s="35" t="s">
        <v>27</v>
      </c>
      <c r="D115" s="432" t="s">
        <v>167</v>
      </c>
      <c r="E115" s="441"/>
      <c r="F115" s="441"/>
    </row>
    <row r="116" spans="1:6">
      <c r="A116" s="433"/>
      <c r="B116" s="35"/>
      <c r="C116" s="35" t="s">
        <v>166</v>
      </c>
      <c r="D116" s="433"/>
      <c r="E116" s="442"/>
      <c r="F116" s="442"/>
    </row>
    <row r="117" spans="1:6">
      <c r="A117" s="433"/>
      <c r="B117" s="35"/>
      <c r="C117" s="35"/>
      <c r="D117" s="433"/>
      <c r="E117" s="442"/>
      <c r="F117" s="442"/>
    </row>
    <row r="118" spans="1:6" ht="13.5" thickBot="1">
      <c r="A118" s="433"/>
      <c r="B118" s="35"/>
      <c r="C118" s="36"/>
      <c r="D118" s="434"/>
      <c r="E118" s="443"/>
      <c r="F118" s="443"/>
    </row>
    <row r="119" spans="1:6">
      <c r="A119" s="433"/>
      <c r="B119" s="35"/>
      <c r="C119" s="36"/>
      <c r="D119" s="432" t="s">
        <v>64</v>
      </c>
      <c r="E119" s="441"/>
      <c r="F119" s="441"/>
    </row>
    <row r="120" spans="1:6">
      <c r="A120" s="433"/>
      <c r="B120" s="35"/>
      <c r="C120" s="36"/>
      <c r="D120" s="433"/>
      <c r="E120" s="442"/>
      <c r="F120" s="442"/>
    </row>
    <row r="121" spans="1:6">
      <c r="A121" s="433"/>
      <c r="B121" s="35"/>
      <c r="C121" s="36"/>
      <c r="D121" s="433"/>
      <c r="E121" s="442"/>
      <c r="F121" s="442"/>
    </row>
    <row r="122" spans="1:6">
      <c r="A122" s="433"/>
      <c r="B122" s="35"/>
      <c r="C122" s="36"/>
      <c r="D122" s="433"/>
      <c r="E122" s="442"/>
      <c r="F122" s="442"/>
    </row>
    <row r="123" spans="1:6" ht="13.5" thickBot="1">
      <c r="A123" s="433"/>
      <c r="B123" s="35"/>
      <c r="C123" s="36"/>
      <c r="D123" s="434"/>
      <c r="E123" s="443"/>
      <c r="F123" s="443"/>
    </row>
    <row r="124" spans="1:6">
      <c r="A124" s="433"/>
      <c r="B124" s="35"/>
      <c r="C124" s="36"/>
      <c r="D124" s="432" t="s">
        <v>29</v>
      </c>
      <c r="E124" s="441"/>
      <c r="F124" s="441"/>
    </row>
    <row r="125" spans="1:6">
      <c r="A125" s="433"/>
      <c r="B125" s="35"/>
      <c r="C125" s="36"/>
      <c r="D125" s="433"/>
      <c r="E125" s="442"/>
      <c r="F125" s="442"/>
    </row>
    <row r="126" spans="1:6">
      <c r="A126" s="433"/>
      <c r="B126" s="35"/>
      <c r="C126" s="36"/>
      <c r="D126" s="433"/>
      <c r="E126" s="442"/>
      <c r="F126" s="442"/>
    </row>
    <row r="127" spans="1:6" ht="13.5" thickBot="1">
      <c r="A127" s="433"/>
      <c r="B127" s="35"/>
      <c r="C127" s="36"/>
      <c r="D127" s="434"/>
      <c r="E127" s="443"/>
      <c r="F127" s="443"/>
    </row>
    <row r="128" spans="1:6">
      <c r="A128" s="433"/>
      <c r="B128" s="35"/>
      <c r="C128" s="36"/>
      <c r="D128" s="432" t="s">
        <v>168</v>
      </c>
      <c r="E128" s="441"/>
      <c r="F128" s="441"/>
    </row>
    <row r="129" spans="1:6">
      <c r="A129" s="433"/>
      <c r="B129" s="35"/>
      <c r="C129" s="36"/>
      <c r="D129" s="433"/>
      <c r="E129" s="442"/>
      <c r="F129" s="442"/>
    </row>
    <row r="130" spans="1:6">
      <c r="A130" s="433"/>
      <c r="B130" s="35"/>
      <c r="C130" s="36"/>
      <c r="D130" s="433"/>
      <c r="E130" s="442"/>
      <c r="F130" s="442"/>
    </row>
    <row r="131" spans="1:6">
      <c r="A131" s="433"/>
      <c r="B131" s="35"/>
      <c r="C131" s="36"/>
      <c r="D131" s="433"/>
      <c r="E131" s="442"/>
      <c r="F131" s="442"/>
    </row>
    <row r="132" spans="1:6" ht="13.5" thickBot="1">
      <c r="A132" s="434"/>
      <c r="B132" s="38"/>
      <c r="C132" s="37"/>
      <c r="D132" s="434"/>
      <c r="E132" s="443"/>
      <c r="F132" s="443"/>
    </row>
    <row r="133" spans="1:6" ht="24">
      <c r="A133" s="432">
        <v>16</v>
      </c>
      <c r="B133" s="183"/>
      <c r="C133" s="432" t="s">
        <v>31</v>
      </c>
      <c r="D133" s="35" t="s">
        <v>169</v>
      </c>
      <c r="E133" s="441"/>
      <c r="F133" s="441"/>
    </row>
    <row r="134" spans="1:6">
      <c r="A134" s="433"/>
      <c r="B134" s="184"/>
      <c r="C134" s="433"/>
      <c r="D134" s="35" t="s">
        <v>170</v>
      </c>
      <c r="E134" s="442"/>
      <c r="F134" s="442"/>
    </row>
    <row r="135" spans="1:6">
      <c r="A135" s="433"/>
      <c r="B135" s="184"/>
      <c r="C135" s="433"/>
      <c r="D135" s="35"/>
      <c r="E135" s="442"/>
      <c r="F135" s="442"/>
    </row>
    <row r="136" spans="1:6">
      <c r="A136" s="433"/>
      <c r="B136" s="184"/>
      <c r="C136" s="433"/>
      <c r="D136" s="35"/>
      <c r="E136" s="442"/>
      <c r="F136" s="442"/>
    </row>
    <row r="137" spans="1:6">
      <c r="A137" s="433"/>
      <c r="B137" s="184"/>
      <c r="C137" s="433"/>
      <c r="D137" s="35"/>
      <c r="E137" s="442"/>
      <c r="F137" s="442"/>
    </row>
    <row r="138" spans="1:6">
      <c r="A138" s="433"/>
      <c r="B138" s="184"/>
      <c r="C138" s="433"/>
      <c r="D138" s="35"/>
      <c r="E138" s="442"/>
      <c r="F138" s="442"/>
    </row>
    <row r="139" spans="1:6" ht="13.5" thickBot="1">
      <c r="A139" s="433"/>
      <c r="B139" s="184"/>
      <c r="C139" s="433"/>
      <c r="D139" s="38"/>
      <c r="E139" s="443"/>
      <c r="F139" s="443"/>
    </row>
    <row r="140" spans="1:6">
      <c r="A140" s="433"/>
      <c r="B140" s="184"/>
      <c r="C140" s="433"/>
      <c r="D140" s="432" t="s">
        <v>69</v>
      </c>
      <c r="E140" s="441"/>
      <c r="F140" s="441"/>
    </row>
    <row r="141" spans="1:6">
      <c r="A141" s="433"/>
      <c r="B141" s="184"/>
      <c r="C141" s="433"/>
      <c r="D141" s="433"/>
      <c r="E141" s="442"/>
      <c r="F141" s="442"/>
    </row>
    <row r="142" spans="1:6">
      <c r="A142" s="433"/>
      <c r="B142" s="184"/>
      <c r="C142" s="433"/>
      <c r="D142" s="433"/>
      <c r="E142" s="442"/>
      <c r="F142" s="442"/>
    </row>
    <row r="143" spans="1:6">
      <c r="A143" s="433"/>
      <c r="B143" s="184"/>
      <c r="C143" s="433"/>
      <c r="D143" s="433"/>
      <c r="E143" s="442"/>
      <c r="F143" s="442"/>
    </row>
    <row r="144" spans="1:6">
      <c r="A144" s="433"/>
      <c r="B144" s="184"/>
      <c r="C144" s="433"/>
      <c r="D144" s="433"/>
      <c r="E144" s="442"/>
      <c r="F144" s="442"/>
    </row>
    <row r="145" spans="1:6" ht="13.5" thickBot="1">
      <c r="A145" s="433"/>
      <c r="B145" s="184"/>
      <c r="C145" s="433"/>
      <c r="D145" s="434"/>
      <c r="E145" s="443"/>
      <c r="F145" s="443"/>
    </row>
    <row r="146" spans="1:6">
      <c r="A146" s="433"/>
      <c r="B146" s="184"/>
      <c r="C146" s="433"/>
      <c r="D146" s="432" t="s">
        <v>171</v>
      </c>
      <c r="E146" s="441"/>
      <c r="F146" s="441"/>
    </row>
    <row r="147" spans="1:6">
      <c r="A147" s="433"/>
      <c r="B147" s="184"/>
      <c r="C147" s="433"/>
      <c r="D147" s="433"/>
      <c r="E147" s="442"/>
      <c r="F147" s="442"/>
    </row>
    <row r="148" spans="1:6">
      <c r="A148" s="433"/>
      <c r="B148" s="184"/>
      <c r="C148" s="433"/>
      <c r="D148" s="433"/>
      <c r="E148" s="442"/>
      <c r="F148" s="442"/>
    </row>
    <row r="149" spans="1:6">
      <c r="A149" s="433"/>
      <c r="B149" s="184"/>
      <c r="C149" s="433"/>
      <c r="D149" s="433"/>
      <c r="E149" s="442"/>
      <c r="F149" s="442"/>
    </row>
    <row r="150" spans="1:6">
      <c r="A150" s="433"/>
      <c r="B150" s="184"/>
      <c r="C150" s="433"/>
      <c r="D150" s="433"/>
      <c r="E150" s="442"/>
      <c r="F150" s="442"/>
    </row>
    <row r="151" spans="1:6">
      <c r="A151" s="433"/>
      <c r="B151" s="184"/>
      <c r="C151" s="433"/>
      <c r="D151" s="433"/>
      <c r="E151" s="442"/>
      <c r="F151" s="442"/>
    </row>
    <row r="152" spans="1:6" ht="13.5" thickBot="1">
      <c r="A152" s="434"/>
      <c r="B152" s="185"/>
      <c r="C152" s="434"/>
      <c r="D152" s="434"/>
      <c r="E152" s="443"/>
      <c r="F152" s="443"/>
    </row>
    <row r="153" spans="1:6">
      <c r="A153" s="432">
        <v>17</v>
      </c>
      <c r="B153" s="183"/>
      <c r="C153" s="432" t="s">
        <v>33</v>
      </c>
      <c r="D153" s="432" t="s">
        <v>172</v>
      </c>
      <c r="E153" s="441"/>
      <c r="F153" s="441"/>
    </row>
    <row r="154" spans="1:6">
      <c r="A154" s="433"/>
      <c r="B154" s="184"/>
      <c r="C154" s="433"/>
      <c r="D154" s="433"/>
      <c r="E154" s="442"/>
      <c r="F154" s="442"/>
    </row>
    <row r="155" spans="1:6">
      <c r="A155" s="433"/>
      <c r="B155" s="184"/>
      <c r="C155" s="433"/>
      <c r="D155" s="433"/>
      <c r="E155" s="442"/>
      <c r="F155" s="442"/>
    </row>
    <row r="156" spans="1:6">
      <c r="A156" s="433"/>
      <c r="B156" s="184"/>
      <c r="C156" s="433"/>
      <c r="D156" s="433"/>
      <c r="E156" s="442"/>
      <c r="F156" s="442"/>
    </row>
    <row r="157" spans="1:6">
      <c r="A157" s="433"/>
      <c r="B157" s="184"/>
      <c r="C157" s="433"/>
      <c r="D157" s="433"/>
      <c r="E157" s="442"/>
      <c r="F157" s="442"/>
    </row>
    <row r="158" spans="1:6" ht="13.5" thickBot="1">
      <c r="A158" s="433"/>
      <c r="B158" s="184"/>
      <c r="C158" s="433"/>
      <c r="D158" s="434"/>
      <c r="E158" s="443"/>
      <c r="F158" s="443"/>
    </row>
    <row r="159" spans="1:6">
      <c r="A159" s="433"/>
      <c r="B159" s="184"/>
      <c r="C159" s="433"/>
      <c r="D159" s="432" t="s">
        <v>173</v>
      </c>
      <c r="E159" s="441"/>
      <c r="F159" s="441"/>
    </row>
    <row r="160" spans="1:6">
      <c r="A160" s="433"/>
      <c r="B160" s="184"/>
      <c r="C160" s="433"/>
      <c r="D160" s="433"/>
      <c r="E160" s="442"/>
      <c r="F160" s="442"/>
    </row>
    <row r="161" spans="1:6">
      <c r="A161" s="433"/>
      <c r="B161" s="184"/>
      <c r="C161" s="433"/>
      <c r="D161" s="433"/>
      <c r="E161" s="442"/>
      <c r="F161" s="442"/>
    </row>
    <row r="162" spans="1:6">
      <c r="A162" s="433"/>
      <c r="B162" s="184"/>
      <c r="C162" s="433"/>
      <c r="D162" s="433"/>
      <c r="E162" s="442"/>
      <c r="F162" s="442"/>
    </row>
    <row r="163" spans="1:6">
      <c r="A163" s="433"/>
      <c r="B163" s="184"/>
      <c r="C163" s="433"/>
      <c r="D163" s="433"/>
      <c r="E163" s="442"/>
      <c r="F163" s="442"/>
    </row>
    <row r="164" spans="1:6">
      <c r="A164" s="433"/>
      <c r="B164" s="184"/>
      <c r="C164" s="433"/>
      <c r="D164" s="433"/>
      <c r="E164" s="442"/>
      <c r="F164" s="442"/>
    </row>
    <row r="165" spans="1:6" ht="13.5" thickBot="1">
      <c r="A165" s="434"/>
      <c r="B165" s="185"/>
      <c r="C165" s="434"/>
      <c r="D165" s="434"/>
      <c r="E165" s="443"/>
      <c r="F165" s="443"/>
    </row>
    <row r="166" spans="1:6" ht="24">
      <c r="A166" s="432"/>
      <c r="B166" s="35"/>
      <c r="C166" s="35" t="s">
        <v>174</v>
      </c>
      <c r="D166" s="432" t="s">
        <v>69</v>
      </c>
      <c r="E166" s="441"/>
      <c r="F166" s="441"/>
    </row>
    <row r="167" spans="1:6">
      <c r="A167" s="433"/>
      <c r="B167" s="35"/>
      <c r="C167" s="35" t="s">
        <v>163</v>
      </c>
      <c r="D167" s="433"/>
      <c r="E167" s="442"/>
      <c r="F167" s="442"/>
    </row>
    <row r="168" spans="1:6">
      <c r="A168" s="433"/>
      <c r="B168" s="35"/>
      <c r="C168" s="36"/>
      <c r="D168" s="433"/>
      <c r="E168" s="442"/>
      <c r="F168" s="442"/>
    </row>
    <row r="169" spans="1:6" ht="13.5" thickBot="1">
      <c r="A169" s="433"/>
      <c r="B169" s="35"/>
      <c r="C169" s="36"/>
      <c r="D169" s="434"/>
      <c r="E169" s="443"/>
      <c r="F169" s="443"/>
    </row>
    <row r="170" spans="1:6">
      <c r="A170" s="433"/>
      <c r="B170" s="35"/>
      <c r="C170" s="36"/>
      <c r="D170" s="432" t="s">
        <v>175</v>
      </c>
      <c r="E170" s="441"/>
      <c r="F170" s="441"/>
    </row>
    <row r="171" spans="1:6">
      <c r="A171" s="433"/>
      <c r="B171" s="35"/>
      <c r="C171" s="36"/>
      <c r="D171" s="433"/>
      <c r="E171" s="442"/>
      <c r="F171" s="442"/>
    </row>
    <row r="172" spans="1:6">
      <c r="A172" s="433"/>
      <c r="B172" s="35"/>
      <c r="C172" s="36"/>
      <c r="D172" s="433"/>
      <c r="E172" s="442"/>
      <c r="F172" s="442"/>
    </row>
    <row r="173" spans="1:6">
      <c r="A173" s="433"/>
      <c r="B173" s="35"/>
      <c r="C173" s="36"/>
      <c r="D173" s="433"/>
      <c r="E173" s="442"/>
      <c r="F173" s="442"/>
    </row>
    <row r="174" spans="1:6">
      <c r="A174" s="433"/>
      <c r="B174" s="35"/>
      <c r="C174" s="36"/>
      <c r="D174" s="433"/>
      <c r="E174" s="442"/>
      <c r="F174" s="442"/>
    </row>
    <row r="175" spans="1:6" ht="13.5" thickBot="1">
      <c r="A175" s="433"/>
      <c r="B175" s="35"/>
      <c r="C175" s="36"/>
      <c r="D175" s="434"/>
      <c r="E175" s="443"/>
      <c r="F175" s="443"/>
    </row>
    <row r="176" spans="1:6">
      <c r="A176" s="433"/>
      <c r="B176" s="35"/>
      <c r="C176" s="36"/>
      <c r="D176" s="432" t="s">
        <v>176</v>
      </c>
      <c r="E176" s="441"/>
      <c r="F176" s="441"/>
    </row>
    <row r="177" spans="1:6">
      <c r="A177" s="433"/>
      <c r="B177" s="35"/>
      <c r="C177" s="36"/>
      <c r="D177" s="433"/>
      <c r="E177" s="442"/>
      <c r="F177" s="442"/>
    </row>
    <row r="178" spans="1:6">
      <c r="A178" s="433"/>
      <c r="B178" s="35"/>
      <c r="C178" s="36"/>
      <c r="D178" s="433"/>
      <c r="E178" s="442"/>
      <c r="F178" s="442"/>
    </row>
    <row r="179" spans="1:6">
      <c r="A179" s="433"/>
      <c r="B179" s="35"/>
      <c r="C179" s="36"/>
      <c r="D179" s="433"/>
      <c r="E179" s="442"/>
      <c r="F179" s="442"/>
    </row>
    <row r="180" spans="1:6">
      <c r="A180" s="433"/>
      <c r="B180" s="35"/>
      <c r="C180" s="36"/>
      <c r="D180" s="433"/>
      <c r="E180" s="442"/>
      <c r="F180" s="442"/>
    </row>
    <row r="181" spans="1:6" ht="13.5" thickBot="1">
      <c r="A181" s="433"/>
      <c r="B181" s="35"/>
      <c r="C181" s="36"/>
      <c r="D181" s="434"/>
      <c r="E181" s="443"/>
      <c r="F181" s="443"/>
    </row>
    <row r="182" spans="1:6">
      <c r="A182" s="433"/>
      <c r="B182" s="35"/>
      <c r="C182" s="36"/>
      <c r="D182" s="35" t="s">
        <v>177</v>
      </c>
      <c r="E182" s="441"/>
      <c r="F182" s="441"/>
    </row>
    <row r="183" spans="1:6">
      <c r="A183" s="433"/>
      <c r="B183" s="35"/>
      <c r="C183" s="36"/>
      <c r="D183" s="35" t="s">
        <v>178</v>
      </c>
      <c r="E183" s="442"/>
      <c r="F183" s="442"/>
    </row>
    <row r="184" spans="1:6">
      <c r="A184" s="433"/>
      <c r="B184" s="35"/>
      <c r="C184" s="36"/>
      <c r="D184" s="35"/>
      <c r="E184" s="442"/>
      <c r="F184" s="442"/>
    </row>
    <row r="185" spans="1:6">
      <c r="A185" s="433"/>
      <c r="B185" s="35"/>
      <c r="C185" s="36"/>
      <c r="D185" s="35"/>
      <c r="E185" s="442"/>
      <c r="F185" s="442"/>
    </row>
    <row r="186" spans="1:6">
      <c r="A186" s="433"/>
      <c r="B186" s="35"/>
      <c r="C186" s="36"/>
      <c r="D186" s="35"/>
      <c r="E186" s="442"/>
      <c r="F186" s="442"/>
    </row>
    <row r="187" spans="1:6" ht="13.5" thickBot="1">
      <c r="A187" s="434"/>
      <c r="B187" s="38"/>
      <c r="C187" s="37"/>
      <c r="D187" s="38"/>
      <c r="E187" s="443"/>
      <c r="F187" s="443"/>
    </row>
    <row r="188" spans="1:6">
      <c r="A188" s="432">
        <v>18</v>
      </c>
      <c r="B188" s="183"/>
      <c r="C188" s="432" t="s">
        <v>36</v>
      </c>
      <c r="D188" s="432" t="s">
        <v>179</v>
      </c>
      <c r="E188" s="441"/>
      <c r="F188" s="441"/>
    </row>
    <row r="189" spans="1:6">
      <c r="A189" s="433"/>
      <c r="B189" s="184"/>
      <c r="C189" s="433"/>
      <c r="D189" s="433"/>
      <c r="E189" s="442"/>
      <c r="F189" s="442"/>
    </row>
    <row r="190" spans="1:6">
      <c r="A190" s="433"/>
      <c r="B190" s="184"/>
      <c r="C190" s="433"/>
      <c r="D190" s="433"/>
      <c r="E190" s="442"/>
      <c r="F190" s="442"/>
    </row>
    <row r="191" spans="1:6">
      <c r="A191" s="433"/>
      <c r="B191" s="184"/>
      <c r="C191" s="433"/>
      <c r="D191" s="433"/>
      <c r="E191" s="442"/>
      <c r="F191" s="442"/>
    </row>
    <row r="192" spans="1:6">
      <c r="A192" s="433"/>
      <c r="B192" s="184"/>
      <c r="C192" s="433"/>
      <c r="D192" s="433"/>
      <c r="E192" s="442"/>
      <c r="F192" s="442"/>
    </row>
    <row r="193" spans="1:6" ht="13.5" thickBot="1">
      <c r="A193" s="433"/>
      <c r="B193" s="184"/>
      <c r="C193" s="433"/>
      <c r="D193" s="434"/>
      <c r="E193" s="443"/>
      <c r="F193" s="443"/>
    </row>
    <row r="194" spans="1:6">
      <c r="A194" s="433"/>
      <c r="B194" s="184"/>
      <c r="C194" s="433"/>
      <c r="D194" s="432" t="s">
        <v>180</v>
      </c>
      <c r="E194" s="441"/>
      <c r="F194" s="441"/>
    </row>
    <row r="195" spans="1:6">
      <c r="A195" s="433"/>
      <c r="B195" s="184"/>
      <c r="C195" s="433"/>
      <c r="D195" s="433"/>
      <c r="E195" s="442"/>
      <c r="F195" s="442"/>
    </row>
    <row r="196" spans="1:6">
      <c r="A196" s="433"/>
      <c r="B196" s="184"/>
      <c r="C196" s="433"/>
      <c r="D196" s="433"/>
      <c r="E196" s="442"/>
      <c r="F196" s="442"/>
    </row>
    <row r="197" spans="1:6">
      <c r="A197" s="433"/>
      <c r="B197" s="184"/>
      <c r="C197" s="433"/>
      <c r="D197" s="433"/>
      <c r="E197" s="442"/>
      <c r="F197" s="442"/>
    </row>
    <row r="198" spans="1:6">
      <c r="A198" s="433"/>
      <c r="B198" s="184"/>
      <c r="C198" s="433"/>
      <c r="D198" s="433"/>
      <c r="E198" s="442"/>
      <c r="F198" s="442"/>
    </row>
    <row r="199" spans="1:6" ht="13.5" thickBot="1">
      <c r="A199" s="433"/>
      <c r="B199" s="184"/>
      <c r="C199" s="433"/>
      <c r="D199" s="434"/>
      <c r="E199" s="443"/>
      <c r="F199" s="443"/>
    </row>
    <row r="200" spans="1:6">
      <c r="A200" s="433"/>
      <c r="B200" s="184"/>
      <c r="C200" s="433"/>
      <c r="D200" s="432" t="s">
        <v>181</v>
      </c>
      <c r="E200" s="441"/>
      <c r="F200" s="441"/>
    </row>
    <row r="201" spans="1:6">
      <c r="A201" s="433"/>
      <c r="B201" s="184"/>
      <c r="C201" s="433"/>
      <c r="D201" s="433"/>
      <c r="E201" s="442"/>
      <c r="F201" s="442"/>
    </row>
    <row r="202" spans="1:6">
      <c r="A202" s="433"/>
      <c r="B202" s="184"/>
      <c r="C202" s="433"/>
      <c r="D202" s="433"/>
      <c r="E202" s="442"/>
      <c r="F202" s="442"/>
    </row>
    <row r="203" spans="1:6">
      <c r="A203" s="433"/>
      <c r="B203" s="184"/>
      <c r="C203" s="433"/>
      <c r="D203" s="433"/>
      <c r="E203" s="442"/>
      <c r="F203" s="442"/>
    </row>
    <row r="204" spans="1:6">
      <c r="A204" s="433"/>
      <c r="B204" s="184"/>
      <c r="C204" s="433"/>
      <c r="D204" s="433"/>
      <c r="E204" s="442"/>
      <c r="F204" s="442"/>
    </row>
    <row r="205" spans="1:6" ht="13.5" thickBot="1">
      <c r="A205" s="433"/>
      <c r="B205" s="184"/>
      <c r="C205" s="433"/>
      <c r="D205" s="434"/>
      <c r="E205" s="443"/>
      <c r="F205" s="443"/>
    </row>
    <row r="206" spans="1:6">
      <c r="A206" s="433"/>
      <c r="B206" s="184"/>
      <c r="C206" s="433"/>
      <c r="D206" s="432" t="s">
        <v>182</v>
      </c>
      <c r="E206" s="441"/>
      <c r="F206" s="441"/>
    </row>
    <row r="207" spans="1:6">
      <c r="A207" s="433"/>
      <c r="B207" s="184"/>
      <c r="C207" s="433"/>
      <c r="D207" s="433"/>
      <c r="E207" s="442"/>
      <c r="F207" s="442"/>
    </row>
    <row r="208" spans="1:6">
      <c r="A208" s="433"/>
      <c r="B208" s="184"/>
      <c r="C208" s="433"/>
      <c r="D208" s="433"/>
      <c r="E208" s="442"/>
      <c r="F208" s="442"/>
    </row>
    <row r="209" spans="1:6">
      <c r="A209" s="433"/>
      <c r="B209" s="184"/>
      <c r="C209" s="433"/>
      <c r="D209" s="433"/>
      <c r="E209" s="442"/>
      <c r="F209" s="442"/>
    </row>
    <row r="210" spans="1:6">
      <c r="A210" s="433"/>
      <c r="B210" s="184"/>
      <c r="C210" s="433"/>
      <c r="D210" s="433"/>
      <c r="E210" s="442"/>
      <c r="F210" s="442"/>
    </row>
    <row r="211" spans="1:6" ht="13.5" thickBot="1">
      <c r="A211" s="434"/>
      <c r="B211" s="185"/>
      <c r="C211" s="434"/>
      <c r="D211" s="434"/>
      <c r="E211" s="443"/>
      <c r="F211" s="443"/>
    </row>
    <row r="212" spans="1:6">
      <c r="A212" s="432">
        <v>19</v>
      </c>
      <c r="B212" s="183"/>
      <c r="C212" s="432" t="s">
        <v>183</v>
      </c>
      <c r="D212" s="432" t="s">
        <v>184</v>
      </c>
      <c r="E212" s="441"/>
      <c r="F212" s="441"/>
    </row>
    <row r="213" spans="1:6">
      <c r="A213" s="433"/>
      <c r="B213" s="184"/>
      <c r="C213" s="433"/>
      <c r="D213" s="433"/>
      <c r="E213" s="442"/>
      <c r="F213" s="442"/>
    </row>
    <row r="214" spans="1:6">
      <c r="A214" s="433"/>
      <c r="B214" s="184"/>
      <c r="C214" s="433"/>
      <c r="D214" s="433"/>
      <c r="E214" s="442"/>
      <c r="F214" s="442"/>
    </row>
    <row r="215" spans="1:6">
      <c r="A215" s="433"/>
      <c r="B215" s="184"/>
      <c r="C215" s="433"/>
      <c r="D215" s="433"/>
      <c r="E215" s="442"/>
      <c r="F215" s="442"/>
    </row>
    <row r="216" spans="1:6" ht="13.5" thickBot="1">
      <c r="A216" s="433"/>
      <c r="B216" s="184"/>
      <c r="C216" s="433"/>
      <c r="D216" s="434"/>
      <c r="E216" s="443"/>
      <c r="F216" s="443"/>
    </row>
    <row r="217" spans="1:6">
      <c r="A217" s="433"/>
      <c r="B217" s="184"/>
      <c r="C217" s="433"/>
      <c r="D217" s="432" t="s">
        <v>185</v>
      </c>
      <c r="E217" s="441"/>
      <c r="F217" s="441"/>
    </row>
    <row r="218" spans="1:6">
      <c r="A218" s="433"/>
      <c r="B218" s="184"/>
      <c r="C218" s="433"/>
      <c r="D218" s="433"/>
      <c r="E218" s="442"/>
      <c r="F218" s="442"/>
    </row>
    <row r="219" spans="1:6">
      <c r="A219" s="433"/>
      <c r="B219" s="184"/>
      <c r="C219" s="433"/>
      <c r="D219" s="433"/>
      <c r="E219" s="442"/>
      <c r="F219" s="442"/>
    </row>
    <row r="220" spans="1:6">
      <c r="A220" s="433"/>
      <c r="B220" s="184"/>
      <c r="C220" s="433"/>
      <c r="D220" s="433"/>
      <c r="E220" s="442"/>
      <c r="F220" s="442"/>
    </row>
    <row r="221" spans="1:6">
      <c r="A221" s="433"/>
      <c r="B221" s="184"/>
      <c r="C221" s="433"/>
      <c r="D221" s="433"/>
      <c r="E221" s="442"/>
      <c r="F221" s="442"/>
    </row>
    <row r="222" spans="1:6" ht="13.5" thickBot="1">
      <c r="A222" s="434"/>
      <c r="B222" s="185"/>
      <c r="C222" s="434"/>
      <c r="D222" s="434"/>
      <c r="E222" s="443"/>
      <c r="F222" s="443"/>
    </row>
    <row r="223" spans="1:6">
      <c r="A223" s="432">
        <v>20</v>
      </c>
      <c r="B223" s="187"/>
      <c r="C223" s="444" t="s">
        <v>41</v>
      </c>
      <c r="D223" s="445"/>
      <c r="E223" s="441"/>
      <c r="F223" s="441"/>
    </row>
    <row r="224" spans="1:6">
      <c r="A224" s="433"/>
      <c r="B224" s="188"/>
      <c r="C224" s="446"/>
      <c r="D224" s="447"/>
      <c r="E224" s="442"/>
      <c r="F224" s="442"/>
    </row>
    <row r="225" spans="1:6">
      <c r="A225" s="433"/>
      <c r="B225" s="188"/>
      <c r="C225" s="446"/>
      <c r="D225" s="447"/>
      <c r="E225" s="442"/>
      <c r="F225" s="442"/>
    </row>
    <row r="226" spans="1:6">
      <c r="A226" s="433"/>
      <c r="B226" s="188"/>
      <c r="C226" s="446"/>
      <c r="D226" s="447"/>
      <c r="E226" s="442"/>
      <c r="F226" s="442"/>
    </row>
    <row r="227" spans="1:6" ht="13.5" thickBot="1">
      <c r="A227" s="434"/>
      <c r="B227" s="189"/>
      <c r="C227" s="448"/>
      <c r="D227" s="449"/>
      <c r="E227" s="443"/>
      <c r="F227" s="443"/>
    </row>
    <row r="228" spans="1:6">
      <c r="A228" s="432">
        <v>21</v>
      </c>
      <c r="B228" s="187"/>
      <c r="C228" s="435" t="s">
        <v>42</v>
      </c>
      <c r="D228" s="436"/>
      <c r="E228" s="441"/>
      <c r="F228" s="441"/>
    </row>
    <row r="229" spans="1:6">
      <c r="A229" s="433"/>
      <c r="B229" s="188"/>
      <c r="C229" s="437"/>
      <c r="D229" s="438"/>
      <c r="E229" s="442"/>
      <c r="F229" s="442"/>
    </row>
    <row r="230" spans="1:6">
      <c r="A230" s="433"/>
      <c r="B230" s="188"/>
      <c r="C230" s="437"/>
      <c r="D230" s="438"/>
      <c r="E230" s="442"/>
      <c r="F230" s="442"/>
    </row>
    <row r="231" spans="1:6">
      <c r="A231" s="433"/>
      <c r="B231" s="188"/>
      <c r="C231" s="437"/>
      <c r="D231" s="438"/>
      <c r="E231" s="442"/>
      <c r="F231" s="442"/>
    </row>
    <row r="232" spans="1:6">
      <c r="A232" s="433"/>
      <c r="B232" s="188"/>
      <c r="C232" s="437"/>
      <c r="D232" s="438"/>
      <c r="E232" s="442"/>
      <c r="F232" s="442"/>
    </row>
    <row r="233" spans="1:6" ht="13.5" thickBot="1">
      <c r="A233" s="434"/>
      <c r="B233" s="189"/>
      <c r="C233" s="439"/>
      <c r="D233" s="440"/>
      <c r="E233" s="443"/>
      <c r="F233" s="443"/>
    </row>
    <row r="234" spans="1:6">
      <c r="A234" s="432">
        <v>22</v>
      </c>
      <c r="B234" s="183"/>
      <c r="C234" s="432" t="s">
        <v>43</v>
      </c>
      <c r="D234" s="432" t="s">
        <v>186</v>
      </c>
      <c r="E234" s="441"/>
      <c r="F234" s="441"/>
    </row>
    <row r="235" spans="1:6">
      <c r="A235" s="433"/>
      <c r="B235" s="184"/>
      <c r="C235" s="433"/>
      <c r="D235" s="433"/>
      <c r="E235" s="442"/>
      <c r="F235" s="442"/>
    </row>
    <row r="236" spans="1:6">
      <c r="A236" s="433"/>
      <c r="B236" s="184"/>
      <c r="C236" s="433"/>
      <c r="D236" s="433"/>
      <c r="E236" s="442"/>
      <c r="F236" s="442"/>
    </row>
    <row r="237" spans="1:6" ht="13.5" thickBot="1">
      <c r="A237" s="433"/>
      <c r="B237" s="184"/>
      <c r="C237" s="433"/>
      <c r="D237" s="434"/>
      <c r="E237" s="443"/>
      <c r="F237" s="443"/>
    </row>
    <row r="238" spans="1:6">
      <c r="A238" s="433"/>
      <c r="B238" s="184"/>
      <c r="C238" s="433"/>
      <c r="D238" s="432" t="s">
        <v>187</v>
      </c>
      <c r="E238" s="441"/>
      <c r="F238" s="441"/>
    </row>
    <row r="239" spans="1:6">
      <c r="A239" s="433"/>
      <c r="B239" s="184"/>
      <c r="C239" s="433"/>
      <c r="D239" s="433"/>
      <c r="E239" s="442"/>
      <c r="F239" s="442"/>
    </row>
    <row r="240" spans="1:6">
      <c r="A240" s="433"/>
      <c r="B240" s="184"/>
      <c r="C240" s="433"/>
      <c r="D240" s="433"/>
      <c r="E240" s="442"/>
      <c r="F240" s="442"/>
    </row>
    <row r="241" spans="1:6" ht="13.5" thickBot="1">
      <c r="A241" s="434"/>
      <c r="B241" s="185"/>
      <c r="C241" s="434"/>
      <c r="D241" s="434"/>
      <c r="E241" s="443"/>
      <c r="F241" s="443"/>
    </row>
    <row r="242" spans="1:6">
      <c r="A242" s="432">
        <v>23</v>
      </c>
      <c r="B242" s="187"/>
      <c r="C242" s="435" t="s">
        <v>188</v>
      </c>
      <c r="D242" s="436"/>
      <c r="E242" s="441"/>
      <c r="F242" s="441"/>
    </row>
    <row r="243" spans="1:6">
      <c r="A243" s="433"/>
      <c r="B243" s="188"/>
      <c r="C243" s="437"/>
      <c r="D243" s="438"/>
      <c r="E243" s="442"/>
      <c r="F243" s="442"/>
    </row>
    <row r="244" spans="1:6">
      <c r="A244" s="433"/>
      <c r="B244" s="188"/>
      <c r="C244" s="437"/>
      <c r="D244" s="438"/>
      <c r="E244" s="442"/>
      <c r="F244" s="442"/>
    </row>
    <row r="245" spans="1:6">
      <c r="A245" s="433"/>
      <c r="B245" s="188"/>
      <c r="C245" s="437"/>
      <c r="D245" s="438"/>
      <c r="E245" s="442"/>
      <c r="F245" s="442"/>
    </row>
    <row r="246" spans="1:6" ht="13.5" thickBot="1">
      <c r="A246" s="434"/>
      <c r="B246" s="189"/>
      <c r="C246" s="439"/>
      <c r="D246" s="440"/>
      <c r="E246" s="443"/>
      <c r="F246" s="443"/>
    </row>
    <row r="247" spans="1:6">
      <c r="A247" s="432">
        <v>25</v>
      </c>
      <c r="B247" s="187"/>
      <c r="C247" s="444" t="s">
        <v>189</v>
      </c>
      <c r="D247" s="445"/>
      <c r="E247" s="441"/>
      <c r="F247" s="441"/>
    </row>
    <row r="248" spans="1:6">
      <c r="A248" s="433"/>
      <c r="B248" s="188"/>
      <c r="C248" s="446"/>
      <c r="D248" s="447"/>
      <c r="E248" s="442"/>
      <c r="F248" s="442"/>
    </row>
    <row r="249" spans="1:6">
      <c r="A249" s="433"/>
      <c r="B249" s="188"/>
      <c r="C249" s="446"/>
      <c r="D249" s="447"/>
      <c r="E249" s="442"/>
      <c r="F249" s="442"/>
    </row>
    <row r="250" spans="1:6">
      <c r="A250" s="433"/>
      <c r="B250" s="188"/>
      <c r="C250" s="446"/>
      <c r="D250" s="447"/>
      <c r="E250" s="442"/>
      <c r="F250" s="442"/>
    </row>
    <row r="251" spans="1:6" ht="13.5" thickBot="1">
      <c r="A251" s="434"/>
      <c r="B251" s="189"/>
      <c r="C251" s="448"/>
      <c r="D251" s="449"/>
      <c r="E251" s="443"/>
      <c r="F251" s="443"/>
    </row>
    <row r="252" spans="1:6">
      <c r="A252" s="1"/>
      <c r="B252" s="1"/>
    </row>
  </sheetData>
  <mergeCells count="155">
    <mergeCell ref="A9:D10"/>
    <mergeCell ref="E9:E10"/>
    <mergeCell ref="F9:F10"/>
    <mergeCell ref="A21:A28"/>
    <mergeCell ref="C21:D28"/>
    <mergeCell ref="E21:E28"/>
    <mergeCell ref="F21:F28"/>
    <mergeCell ref="A29:A36"/>
    <mergeCell ref="C29:D36"/>
    <mergeCell ref="E29:E36"/>
    <mergeCell ref="F29:F36"/>
    <mergeCell ref="A14:A20"/>
    <mergeCell ref="C14:D20"/>
    <mergeCell ref="E14:E20"/>
    <mergeCell ref="F14:F20"/>
    <mergeCell ref="A51:A62"/>
    <mergeCell ref="C51:C56"/>
    <mergeCell ref="E51:E56"/>
    <mergeCell ref="F51:F56"/>
    <mergeCell ref="D57:D62"/>
    <mergeCell ref="E57:E62"/>
    <mergeCell ref="F57:F62"/>
    <mergeCell ref="A37:A44"/>
    <mergeCell ref="C37:D44"/>
    <mergeCell ref="E37:E44"/>
    <mergeCell ref="F37:F44"/>
    <mergeCell ref="A45:A50"/>
    <mergeCell ref="C45:D50"/>
    <mergeCell ref="E45:E50"/>
    <mergeCell ref="F45:F50"/>
    <mergeCell ref="A75:A81"/>
    <mergeCell ref="C75:D81"/>
    <mergeCell ref="E75:E81"/>
    <mergeCell ref="F75:F81"/>
    <mergeCell ref="A82:A88"/>
    <mergeCell ref="C82:D88"/>
    <mergeCell ref="E82:E88"/>
    <mergeCell ref="F82:F88"/>
    <mergeCell ref="A63:A68"/>
    <mergeCell ref="C63:D68"/>
    <mergeCell ref="E63:E68"/>
    <mergeCell ref="F63:F68"/>
    <mergeCell ref="A69:A74"/>
    <mergeCell ref="C69:D74"/>
    <mergeCell ref="E69:E74"/>
    <mergeCell ref="F69:F74"/>
    <mergeCell ref="E102:E107"/>
    <mergeCell ref="F102:F107"/>
    <mergeCell ref="A108:A114"/>
    <mergeCell ref="C108:D114"/>
    <mergeCell ref="E108:E114"/>
    <mergeCell ref="F108:F114"/>
    <mergeCell ref="A89:A95"/>
    <mergeCell ref="C89:D95"/>
    <mergeCell ref="E89:E95"/>
    <mergeCell ref="F89:F95"/>
    <mergeCell ref="A96:A107"/>
    <mergeCell ref="C96:C107"/>
    <mergeCell ref="D96:D101"/>
    <mergeCell ref="E96:E101"/>
    <mergeCell ref="F96:F101"/>
    <mergeCell ref="D102:D107"/>
    <mergeCell ref="D128:D132"/>
    <mergeCell ref="E128:E132"/>
    <mergeCell ref="F128:F132"/>
    <mergeCell ref="A133:A152"/>
    <mergeCell ref="C133:C152"/>
    <mergeCell ref="E133:E139"/>
    <mergeCell ref="F133:F139"/>
    <mergeCell ref="D140:D145"/>
    <mergeCell ref="E140:E145"/>
    <mergeCell ref="F140:F145"/>
    <mergeCell ref="A115:A132"/>
    <mergeCell ref="D115:D118"/>
    <mergeCell ref="E115:E118"/>
    <mergeCell ref="F115:F118"/>
    <mergeCell ref="D119:D123"/>
    <mergeCell ref="E119:E123"/>
    <mergeCell ref="F119:F123"/>
    <mergeCell ref="D124:D127"/>
    <mergeCell ref="E124:E127"/>
    <mergeCell ref="F124:F127"/>
    <mergeCell ref="D146:D152"/>
    <mergeCell ref="E146:E152"/>
    <mergeCell ref="F146:F152"/>
    <mergeCell ref="A153:A165"/>
    <mergeCell ref="C153:C165"/>
    <mergeCell ref="D153:D158"/>
    <mergeCell ref="E153:E158"/>
    <mergeCell ref="F153:F158"/>
    <mergeCell ref="D159:D165"/>
    <mergeCell ref="E159:E165"/>
    <mergeCell ref="F159:F165"/>
    <mergeCell ref="A166:A187"/>
    <mergeCell ref="D166:D169"/>
    <mergeCell ref="E166:E169"/>
    <mergeCell ref="F166:F169"/>
    <mergeCell ref="D170:D175"/>
    <mergeCell ref="E170:E175"/>
    <mergeCell ref="F170:F175"/>
    <mergeCell ref="D176:D181"/>
    <mergeCell ref="E176:E181"/>
    <mergeCell ref="F176:F181"/>
    <mergeCell ref="E182:E187"/>
    <mergeCell ref="F182:F187"/>
    <mergeCell ref="A188:A211"/>
    <mergeCell ref="C188:C211"/>
    <mergeCell ref="D188:D193"/>
    <mergeCell ref="E188:E193"/>
    <mergeCell ref="F188:F193"/>
    <mergeCell ref="D194:D199"/>
    <mergeCell ref="E194:E199"/>
    <mergeCell ref="E217:E222"/>
    <mergeCell ref="F217:F222"/>
    <mergeCell ref="F194:F199"/>
    <mergeCell ref="D200:D205"/>
    <mergeCell ref="E200:E205"/>
    <mergeCell ref="F200:F205"/>
    <mergeCell ref="D206:D211"/>
    <mergeCell ref="E206:E211"/>
    <mergeCell ref="F206:F211"/>
    <mergeCell ref="A247:A251"/>
    <mergeCell ref="C247:D251"/>
    <mergeCell ref="E247:E251"/>
    <mergeCell ref="F247:F251"/>
    <mergeCell ref="A234:A241"/>
    <mergeCell ref="C234:C241"/>
    <mergeCell ref="D234:D237"/>
    <mergeCell ref="E234:E237"/>
    <mergeCell ref="F234:F237"/>
    <mergeCell ref="D238:D241"/>
    <mergeCell ref="A5:B5"/>
    <mergeCell ref="C5:D5"/>
    <mergeCell ref="C3:F3"/>
    <mergeCell ref="A7:F7"/>
    <mergeCell ref="A242:A246"/>
    <mergeCell ref="C242:D246"/>
    <mergeCell ref="E242:E246"/>
    <mergeCell ref="F242:F246"/>
    <mergeCell ref="E238:E241"/>
    <mergeCell ref="F238:F241"/>
    <mergeCell ref="C223:D227"/>
    <mergeCell ref="E223:E227"/>
    <mergeCell ref="F223:F227"/>
    <mergeCell ref="A228:A233"/>
    <mergeCell ref="C228:D233"/>
    <mergeCell ref="E228:E233"/>
    <mergeCell ref="F228:F233"/>
    <mergeCell ref="A223:A227"/>
    <mergeCell ref="A212:A222"/>
    <mergeCell ref="C212:C222"/>
    <mergeCell ref="D212:D216"/>
    <mergeCell ref="E212:E216"/>
    <mergeCell ref="F212:F216"/>
    <mergeCell ref="D217:D222"/>
  </mergeCells>
  <pageMargins left="0.7" right="0.7" top="0.75" bottom="0.75" header="0.3" footer="0.3"/>
  <pageSetup scale="82" orientation="portrait" r:id="rId1"/>
  <rowBreaks count="4" manualBreakCount="4">
    <brk id="36" max="4" man="1"/>
    <brk id="88" max="4" man="1"/>
    <brk id="139" max="4" man="1"/>
    <brk id="193" max="4" man="1"/>
  </rowBreaks>
  <colBreaks count="1" manualBreakCount="1">
    <brk id="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0"/>
  <sheetViews>
    <sheetView zoomScaleNormal="100" zoomScaleSheetLayoutView="100" workbookViewId="0">
      <selection activeCell="H10" sqref="H10"/>
    </sheetView>
  </sheetViews>
  <sheetFormatPr defaultRowHeight="12.75"/>
  <cols>
    <col min="1" max="1" width="41.5703125" customWidth="1"/>
    <col min="2" max="2" width="13.140625" bestFit="1" customWidth="1"/>
    <col min="3" max="3" width="16.42578125" customWidth="1"/>
    <col min="4" max="4" width="7.5703125" customWidth="1"/>
    <col min="5" max="5" width="4.42578125" customWidth="1"/>
    <col min="6" max="6" width="4.7109375" customWidth="1"/>
    <col min="7" max="7" width="34.5703125" customWidth="1"/>
    <col min="8" max="8" width="13.140625" bestFit="1" customWidth="1"/>
    <col min="9" max="9" width="18.5703125" customWidth="1"/>
  </cols>
  <sheetData>
    <row r="1" spans="1:9">
      <c r="A1" s="460" t="s">
        <v>491</v>
      </c>
      <c r="B1" s="460"/>
      <c r="C1" s="460"/>
      <c r="D1" s="460"/>
      <c r="E1" s="460"/>
      <c r="F1" s="460"/>
    </row>
    <row r="2" spans="1:9">
      <c r="A2" s="460"/>
      <c r="B2" s="460"/>
      <c r="C2" s="460"/>
      <c r="D2" s="460"/>
      <c r="E2" s="460"/>
      <c r="F2" s="460"/>
    </row>
    <row r="3" spans="1:9" ht="21" customHeight="1">
      <c r="A3" s="460"/>
      <c r="B3" s="460"/>
      <c r="C3" s="460"/>
      <c r="D3" s="460"/>
      <c r="E3" s="460"/>
      <c r="F3" s="460"/>
    </row>
    <row r="4" spans="1:9">
      <c r="A4" s="280"/>
      <c r="G4" s="339" t="s">
        <v>511</v>
      </c>
      <c r="H4" s="260"/>
      <c r="I4" s="260"/>
    </row>
    <row r="5" spans="1:9" ht="15">
      <c r="A5" s="458" t="s">
        <v>296</v>
      </c>
      <c r="B5" s="458"/>
      <c r="C5" s="458"/>
      <c r="D5" s="458"/>
      <c r="G5" s="459" t="s">
        <v>317</v>
      </c>
      <c r="H5" s="459"/>
      <c r="I5" s="459"/>
    </row>
    <row r="6" spans="1:9" ht="15">
      <c r="A6" s="248"/>
      <c r="B6" s="248"/>
      <c r="C6" s="248"/>
      <c r="D6" s="248"/>
      <c r="G6" s="261"/>
      <c r="H6" s="261"/>
      <c r="I6" s="261"/>
    </row>
    <row r="7" spans="1:9" ht="15">
      <c r="A7" s="249" t="s">
        <v>297</v>
      </c>
      <c r="B7" s="250">
        <f>'Cover Sheet'!C6</f>
        <v>0</v>
      </c>
      <c r="C7" s="251"/>
      <c r="D7" s="251"/>
      <c r="G7" s="262" t="s">
        <v>297</v>
      </c>
      <c r="H7" s="263" t="s">
        <v>318</v>
      </c>
      <c r="I7" s="264"/>
    </row>
    <row r="8" spans="1:9" ht="15">
      <c r="A8" s="252"/>
      <c r="B8" s="253"/>
      <c r="C8" s="254"/>
      <c r="D8" s="254"/>
      <c r="G8" s="265"/>
      <c r="H8" s="266"/>
      <c r="I8" s="267"/>
    </row>
    <row r="9" spans="1:9" ht="15">
      <c r="A9" s="249" t="s">
        <v>298</v>
      </c>
      <c r="B9" s="255">
        <f>'Cover Sheet'!B3</f>
        <v>2027</v>
      </c>
      <c r="C9" s="251"/>
      <c r="D9" s="251"/>
      <c r="G9" s="262" t="s">
        <v>298</v>
      </c>
      <c r="H9" s="268">
        <v>2027</v>
      </c>
      <c r="I9" s="264"/>
    </row>
    <row r="10" spans="1:9">
      <c r="A10" s="39"/>
      <c r="B10" s="39"/>
      <c r="C10" s="39"/>
      <c r="D10" s="39"/>
      <c r="G10" s="260"/>
      <c r="H10" s="260"/>
      <c r="I10" s="260"/>
    </row>
    <row r="11" spans="1:9" ht="15">
      <c r="A11" s="251"/>
      <c r="B11" s="248" t="s">
        <v>299</v>
      </c>
      <c r="C11" s="248" t="s">
        <v>299</v>
      </c>
      <c r="D11" s="251"/>
      <c r="G11" s="264"/>
      <c r="H11" s="261" t="s">
        <v>299</v>
      </c>
      <c r="I11" s="261" t="s">
        <v>299</v>
      </c>
    </row>
    <row r="12" spans="1:9" ht="15">
      <c r="A12" s="251"/>
      <c r="B12" s="248" t="s">
        <v>300</v>
      </c>
      <c r="C12" s="248" t="s">
        <v>300</v>
      </c>
      <c r="D12" s="251"/>
      <c r="G12" s="264"/>
      <c r="H12" s="261" t="s">
        <v>300</v>
      </c>
      <c r="I12" s="261" t="s">
        <v>300</v>
      </c>
    </row>
    <row r="13" spans="1:9" ht="15">
      <c r="A13" s="251"/>
      <c r="B13" s="248" t="s">
        <v>301</v>
      </c>
      <c r="C13" s="248" t="s">
        <v>302</v>
      </c>
      <c r="D13" s="251"/>
      <c r="G13" s="264"/>
      <c r="H13" s="261" t="s">
        <v>301</v>
      </c>
      <c r="I13" s="261" t="s">
        <v>302</v>
      </c>
    </row>
    <row r="14" spans="1:9" ht="15">
      <c r="A14" s="256" t="s">
        <v>303</v>
      </c>
      <c r="B14" s="257"/>
      <c r="C14" s="332"/>
      <c r="D14" s="239"/>
      <c r="G14" s="269" t="s">
        <v>303</v>
      </c>
      <c r="H14" s="270">
        <v>2</v>
      </c>
      <c r="I14" s="271"/>
    </row>
    <row r="15" spans="1:9" ht="15">
      <c r="A15" s="256" t="s">
        <v>304</v>
      </c>
      <c r="B15" s="257"/>
      <c r="C15" s="258"/>
      <c r="D15" s="239"/>
      <c r="G15" s="269" t="s">
        <v>304</v>
      </c>
      <c r="H15" s="270">
        <v>3</v>
      </c>
      <c r="I15" s="270"/>
    </row>
    <row r="16" spans="1:9" ht="15">
      <c r="A16" s="256" t="s">
        <v>305</v>
      </c>
      <c r="B16" s="257"/>
      <c r="C16" s="258"/>
      <c r="D16" s="239"/>
      <c r="G16" s="269" t="s">
        <v>305</v>
      </c>
      <c r="H16" s="270"/>
      <c r="I16" s="270"/>
    </row>
    <row r="17" spans="1:9" ht="15">
      <c r="A17" s="256" t="s">
        <v>306</v>
      </c>
      <c r="B17" s="257"/>
      <c r="C17" s="258"/>
      <c r="D17" s="239"/>
      <c r="G17" s="269" t="s">
        <v>306</v>
      </c>
      <c r="H17" s="270"/>
      <c r="I17" s="270"/>
    </row>
    <row r="18" spans="1:9" ht="15">
      <c r="A18" s="256" t="s">
        <v>307</v>
      </c>
      <c r="B18" s="257"/>
      <c r="C18" s="258"/>
      <c r="D18" s="239"/>
      <c r="G18" s="269" t="s">
        <v>307</v>
      </c>
      <c r="H18" s="270"/>
      <c r="I18" s="270"/>
    </row>
    <row r="19" spans="1:9" ht="15">
      <c r="A19" s="256" t="s">
        <v>308</v>
      </c>
      <c r="B19" s="257"/>
      <c r="C19" s="257"/>
      <c r="D19" s="239"/>
      <c r="G19" s="269" t="s">
        <v>308</v>
      </c>
      <c r="H19" s="270"/>
      <c r="I19" s="270"/>
    </row>
    <row r="20" spans="1:9" ht="15">
      <c r="A20" s="256" t="s">
        <v>309</v>
      </c>
      <c r="B20" s="257"/>
      <c r="C20" s="257"/>
      <c r="D20" s="239"/>
      <c r="G20" s="269" t="s">
        <v>309</v>
      </c>
      <c r="H20" s="270"/>
      <c r="I20" s="270">
        <v>0.5</v>
      </c>
    </row>
    <row r="21" spans="1:9" ht="33" customHeight="1">
      <c r="A21" s="259" t="s">
        <v>310</v>
      </c>
      <c r="B21" s="257"/>
      <c r="C21" s="257"/>
      <c r="G21" s="272" t="s">
        <v>310</v>
      </c>
      <c r="H21" s="270"/>
      <c r="I21" s="270">
        <v>1</v>
      </c>
    </row>
    <row r="22" spans="1:9" ht="15">
      <c r="A22" s="256" t="s">
        <v>311</v>
      </c>
      <c r="B22" s="257"/>
      <c r="C22" s="257"/>
      <c r="G22" s="269" t="s">
        <v>311</v>
      </c>
      <c r="H22" s="270"/>
      <c r="I22" s="270"/>
    </row>
    <row r="23" spans="1:9" ht="15.75" thickBot="1">
      <c r="A23" s="251"/>
      <c r="B23" s="241">
        <f>SUM(B14:B22)</f>
        <v>0</v>
      </c>
      <c r="C23" s="241">
        <f>SUM(C14:C22)</f>
        <v>0</v>
      </c>
      <c r="G23" s="264"/>
      <c r="H23" s="273">
        <v>5</v>
      </c>
      <c r="I23" s="273">
        <v>1.5</v>
      </c>
    </row>
    <row r="24" spans="1:9">
      <c r="A24" s="39"/>
      <c r="G24" s="260"/>
      <c r="H24" s="260"/>
      <c r="I24" s="260"/>
    </row>
    <row r="25" spans="1:9" ht="15">
      <c r="A25" s="251"/>
      <c r="B25" s="239"/>
      <c r="C25" s="240">
        <f>IF(C23=0,0,1/C23)</f>
        <v>0</v>
      </c>
      <c r="G25" s="264"/>
      <c r="H25" s="264"/>
      <c r="I25" s="274">
        <v>0.66666666666666663</v>
      </c>
    </row>
    <row r="26" spans="1:9" ht="15">
      <c r="A26" s="256" t="s">
        <v>312</v>
      </c>
      <c r="B26" s="240" t="e">
        <f>+B23/($B23+($C23*$C25))</f>
        <v>#DIV/0!</v>
      </c>
      <c r="C26" s="240" t="e">
        <f>(C23*C25)/($B23+($C23*$C25))</f>
        <v>#DIV/0!</v>
      </c>
      <c r="G26" s="269" t="s">
        <v>312</v>
      </c>
      <c r="H26" s="274">
        <v>0.83333333333333337</v>
      </c>
      <c r="I26" s="274">
        <v>0.16666666666666666</v>
      </c>
    </row>
    <row r="27" spans="1:9" ht="15">
      <c r="A27" s="251"/>
      <c r="B27" s="240" t="e">
        <f>B26+C26</f>
        <v>#DIV/0!</v>
      </c>
      <c r="C27" s="242" t="s">
        <v>313</v>
      </c>
      <c r="G27" s="264"/>
      <c r="H27" s="274">
        <v>1</v>
      </c>
      <c r="I27" s="275" t="s">
        <v>313</v>
      </c>
    </row>
    <row r="28" spans="1:9" ht="15">
      <c r="A28" s="256"/>
      <c r="B28" s="239"/>
      <c r="C28" s="239"/>
      <c r="G28" s="269"/>
      <c r="H28" s="264"/>
      <c r="I28" s="264"/>
    </row>
    <row r="29" spans="1:9" ht="15">
      <c r="A29" s="256" t="s">
        <v>314</v>
      </c>
      <c r="B29" s="247" t="e">
        <f>'Budget Summary'!G61</f>
        <v>#DIV/0!</v>
      </c>
      <c r="C29" s="239"/>
      <c r="G29" s="269" t="s">
        <v>314</v>
      </c>
      <c r="H29" s="276">
        <v>126</v>
      </c>
      <c r="I29" s="264"/>
    </row>
    <row r="30" spans="1:9" ht="15">
      <c r="A30" s="256"/>
      <c r="B30" s="239"/>
      <c r="C30" s="239"/>
      <c r="G30" s="269"/>
      <c r="H30" s="264"/>
      <c r="I30" s="264"/>
    </row>
    <row r="31" spans="1:9" ht="15">
      <c r="A31" s="249" t="s">
        <v>315</v>
      </c>
      <c r="B31" s="245" t="e">
        <f>+(B29*B26)/B23</f>
        <v>#DIV/0!</v>
      </c>
      <c r="C31" s="246"/>
      <c r="G31" s="262" t="s">
        <v>315</v>
      </c>
      <c r="H31" s="277">
        <v>21</v>
      </c>
      <c r="I31" s="278"/>
    </row>
    <row r="32" spans="1:9" ht="15">
      <c r="A32" s="249" t="s">
        <v>316</v>
      </c>
      <c r="B32" s="246"/>
      <c r="C32" s="245">
        <f>IF(C23=0,0,(($B29*C26)/C23))</f>
        <v>0</v>
      </c>
      <c r="G32" s="262" t="s">
        <v>316</v>
      </c>
      <c r="H32" s="278"/>
      <c r="I32" s="277">
        <v>14</v>
      </c>
    </row>
    <row r="33" spans="1:9" ht="15">
      <c r="A33" s="256"/>
      <c r="B33" s="243"/>
      <c r="C33" s="243"/>
      <c r="G33" s="269"/>
      <c r="H33" s="276"/>
      <c r="I33" s="276"/>
    </row>
    <row r="34" spans="1:9" ht="15">
      <c r="A34" s="256"/>
      <c r="B34" s="244"/>
      <c r="C34" s="242"/>
      <c r="G34" s="269"/>
      <c r="H34" s="279"/>
      <c r="I34" s="275"/>
    </row>
    <row r="35" spans="1:9">
      <c r="A35" s="39"/>
      <c r="G35" s="260"/>
      <c r="H35" s="260"/>
      <c r="I35" s="260"/>
    </row>
    <row r="36" spans="1:9">
      <c r="A36" s="39"/>
    </row>
    <row r="37" spans="1:9">
      <c r="A37" s="39"/>
    </row>
    <row r="38" spans="1:9">
      <c r="A38" s="39"/>
    </row>
    <row r="47" spans="1:9">
      <c r="A47" s="281"/>
    </row>
    <row r="50" spans="1:1">
      <c r="A50" s="281"/>
    </row>
    <row r="52" spans="1:1">
      <c r="A52" s="281"/>
    </row>
    <row r="58" spans="1:1">
      <c r="A58" s="281"/>
    </row>
    <row r="59" spans="1:1">
      <c r="A59" s="281"/>
    </row>
    <row r="60" spans="1:1">
      <c r="A60" s="281"/>
    </row>
    <row r="64" spans="1:1">
      <c r="A64" s="281"/>
    </row>
    <row r="65" spans="1:1">
      <c r="A65" s="281"/>
    </row>
    <row r="69" spans="1:1">
      <c r="A69" s="281"/>
    </row>
    <row r="70" spans="1:1">
      <c r="A70" s="281"/>
    </row>
    <row r="75" spans="1:1">
      <c r="A75" s="281"/>
    </row>
    <row r="76" spans="1:1">
      <c r="A76" s="281"/>
    </row>
    <row r="77" spans="1:1">
      <c r="A77" s="281"/>
    </row>
    <row r="78" spans="1:1">
      <c r="A78" s="281"/>
    </row>
    <row r="80" spans="1:1">
      <c r="A80" s="281"/>
    </row>
    <row r="84" spans="1:1">
      <c r="A84" s="281"/>
    </row>
    <row r="86" spans="1:1">
      <c r="A86" s="281"/>
    </row>
    <row r="88" spans="1:1">
      <c r="A88" s="281"/>
    </row>
    <row r="93" spans="1:1">
      <c r="A93" s="281"/>
    </row>
    <row r="194" spans="1:1">
      <c r="A194" s="281"/>
    </row>
    <row r="202" spans="1:1">
      <c r="A202" s="281"/>
    </row>
    <row r="204" spans="1:1">
      <c r="A204" s="281"/>
    </row>
    <row r="212" spans="1:1">
      <c r="A212" s="281"/>
    </row>
    <row r="218" spans="1:1">
      <c r="A218" s="281"/>
    </row>
    <row r="225" spans="1:1">
      <c r="A225" s="281"/>
    </row>
    <row r="227" spans="1:1">
      <c r="A227" s="281"/>
    </row>
    <row r="241" spans="1:1">
      <c r="A241" s="282"/>
    </row>
    <row r="245" spans="1:1">
      <c r="A245" s="282"/>
    </row>
    <row r="263" spans="1:1">
      <c r="A263" s="283"/>
    </row>
    <row r="270" spans="1:1">
      <c r="A270" s="283"/>
    </row>
  </sheetData>
  <mergeCells count="3">
    <mergeCell ref="A5:D5"/>
    <mergeCell ref="G5:I5"/>
    <mergeCell ref="A1:F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8"/>
  <sheetViews>
    <sheetView topLeftCell="A301" zoomScaleNormal="100" workbookViewId="0">
      <selection sqref="A1:S1"/>
    </sheetView>
  </sheetViews>
  <sheetFormatPr defaultColWidth="9.140625" defaultRowHeight="12.75"/>
  <cols>
    <col min="1" max="1" width="12.28515625" style="285" customWidth="1"/>
    <col min="2" max="2" width="9.140625" style="285" customWidth="1"/>
    <col min="3" max="3" width="8" style="285" customWidth="1"/>
    <col min="4" max="4" width="3.85546875" style="285" customWidth="1"/>
    <col min="5" max="6" width="9" style="285" customWidth="1"/>
    <col min="7" max="7" width="4.28515625" style="285" customWidth="1"/>
    <col min="8" max="8" width="6.85546875" style="285" customWidth="1"/>
    <col min="9" max="9" width="9" style="285" customWidth="1"/>
    <col min="10" max="10" width="3.140625" style="285" customWidth="1"/>
    <col min="11" max="11" width="5.85546875" style="285" customWidth="1"/>
    <col min="12" max="12" width="5" style="285" customWidth="1"/>
    <col min="13" max="13" width="13.7109375" style="285" customWidth="1"/>
    <col min="14" max="14" width="1.85546875" style="285" customWidth="1"/>
    <col min="15" max="16" width="1" style="285" customWidth="1"/>
    <col min="17" max="17" width="7.5703125" style="285" customWidth="1"/>
    <col min="18" max="18" width="12" style="285" customWidth="1"/>
    <col min="19" max="19" width="11.28515625" style="285" customWidth="1"/>
    <col min="20" max="16384" width="9.140625" style="285"/>
  </cols>
  <sheetData>
    <row r="1" spans="1:19" ht="21" customHeight="1">
      <c r="A1" s="559" t="s">
        <v>328</v>
      </c>
      <c r="B1" s="559"/>
      <c r="C1" s="559"/>
      <c r="D1" s="559"/>
      <c r="E1" s="559"/>
      <c r="F1" s="559"/>
      <c r="G1" s="559"/>
      <c r="H1" s="559"/>
      <c r="I1" s="559"/>
      <c r="J1" s="559"/>
      <c r="K1" s="559"/>
      <c r="L1" s="559"/>
      <c r="M1" s="559"/>
      <c r="N1" s="559"/>
      <c r="O1" s="559"/>
      <c r="P1" s="559"/>
      <c r="Q1" s="559"/>
      <c r="R1" s="559"/>
      <c r="S1" s="559"/>
    </row>
    <row r="2" spans="1:19" ht="12.75" customHeight="1">
      <c r="A2" s="284"/>
      <c r="B2" s="284"/>
      <c r="C2" s="284"/>
      <c r="D2" s="284"/>
      <c r="E2" s="284"/>
      <c r="F2" s="284"/>
      <c r="G2" s="284"/>
      <c r="H2" s="284"/>
      <c r="I2" s="284"/>
      <c r="J2" s="284"/>
      <c r="K2" s="284"/>
      <c r="L2" s="284"/>
      <c r="M2" s="284"/>
    </row>
    <row r="3" spans="1:19" ht="21" customHeight="1">
      <c r="A3" s="560" t="s">
        <v>329</v>
      </c>
      <c r="B3" s="560"/>
      <c r="C3" s="560"/>
      <c r="D3" s="560"/>
      <c r="E3" s="560"/>
      <c r="F3" s="560"/>
      <c r="G3" s="560"/>
      <c r="H3" s="560"/>
      <c r="I3" s="560"/>
      <c r="J3" s="560"/>
      <c r="K3" s="560"/>
      <c r="L3" s="560"/>
      <c r="M3" s="560"/>
      <c r="N3" s="560"/>
      <c r="O3" s="560"/>
      <c r="P3" s="560"/>
      <c r="Q3" s="560"/>
      <c r="R3" s="560"/>
      <c r="S3" s="560"/>
    </row>
    <row r="4" spans="1:19" ht="15" customHeight="1">
      <c r="A4" s="286"/>
    </row>
    <row r="5" spans="1:19" ht="38.25" customHeight="1">
      <c r="A5" s="461" t="s">
        <v>330</v>
      </c>
      <c r="B5" s="461"/>
      <c r="C5" s="461"/>
      <c r="D5" s="461"/>
      <c r="E5" s="461"/>
      <c r="F5" s="461"/>
      <c r="G5" s="461"/>
      <c r="H5" s="461"/>
      <c r="I5" s="461"/>
      <c r="J5" s="461"/>
      <c r="K5" s="461"/>
      <c r="L5" s="461"/>
      <c r="M5" s="461"/>
      <c r="N5" s="461"/>
      <c r="O5" s="461"/>
      <c r="P5" s="461"/>
      <c r="Q5" s="461"/>
      <c r="R5" s="461"/>
      <c r="S5" s="461"/>
    </row>
    <row r="6" spans="1:19" ht="18" customHeight="1">
      <c r="B6" s="285" t="s">
        <v>331</v>
      </c>
    </row>
    <row r="7" spans="1:19" ht="18" customHeight="1">
      <c r="B7" s="285" t="s">
        <v>332</v>
      </c>
    </row>
    <row r="8" spans="1:19" ht="18" customHeight="1">
      <c r="B8" s="285" t="s">
        <v>333</v>
      </c>
    </row>
    <row r="9" spans="1:19" ht="13.5" customHeight="1"/>
    <row r="10" spans="1:19" ht="20.100000000000001" customHeight="1">
      <c r="A10" s="288" t="s">
        <v>334</v>
      </c>
    </row>
    <row r="11" spans="1:19" ht="20.100000000000001" customHeight="1">
      <c r="A11" s="288"/>
    </row>
    <row r="12" spans="1:19" ht="33.75" customHeight="1">
      <c r="A12" s="461" t="s">
        <v>335</v>
      </c>
      <c r="B12" s="461"/>
      <c r="C12" s="461"/>
      <c r="D12" s="461"/>
      <c r="E12" s="461"/>
      <c r="F12" s="461"/>
      <c r="G12" s="461"/>
      <c r="H12" s="461"/>
      <c r="I12" s="461"/>
      <c r="J12" s="461"/>
      <c r="K12" s="461"/>
      <c r="L12" s="461"/>
      <c r="M12" s="461"/>
      <c r="N12" s="461"/>
      <c r="O12" s="461"/>
      <c r="P12" s="461"/>
      <c r="Q12" s="461"/>
      <c r="R12" s="461"/>
      <c r="S12" s="461"/>
    </row>
    <row r="13" spans="1:19" ht="17.100000000000001" customHeight="1">
      <c r="A13" s="289"/>
    </row>
    <row r="14" spans="1:19" ht="57.75" customHeight="1">
      <c r="B14" s="556" t="s">
        <v>336</v>
      </c>
      <c r="C14" s="556"/>
      <c r="D14" s="556"/>
      <c r="E14" s="556"/>
      <c r="F14" s="556"/>
      <c r="G14" s="556"/>
      <c r="H14" s="556"/>
      <c r="I14" s="556"/>
      <c r="J14" s="556"/>
      <c r="K14" s="556"/>
      <c r="L14" s="556"/>
      <c r="M14" s="556"/>
      <c r="N14" s="556"/>
      <c r="O14" s="556"/>
      <c r="P14" s="556"/>
      <c r="Q14" s="556"/>
      <c r="R14" s="556"/>
      <c r="S14" s="556"/>
    </row>
    <row r="15" spans="1:19" ht="20.25" customHeight="1">
      <c r="B15" s="285" t="s">
        <v>337</v>
      </c>
    </row>
    <row r="16" spans="1:19" ht="40.5" customHeight="1">
      <c r="B16" s="556" t="s">
        <v>338</v>
      </c>
      <c r="C16" s="556"/>
      <c r="D16" s="556"/>
      <c r="E16" s="556"/>
      <c r="F16" s="556"/>
      <c r="G16" s="556"/>
      <c r="H16" s="556"/>
      <c r="I16" s="556"/>
      <c r="J16" s="556"/>
      <c r="K16" s="556"/>
      <c r="L16" s="556"/>
      <c r="M16" s="556"/>
      <c r="N16" s="556"/>
      <c r="O16" s="556"/>
      <c r="P16" s="556"/>
      <c r="Q16" s="556"/>
      <c r="R16" s="556"/>
      <c r="S16" s="556"/>
    </row>
    <row r="17" spans="1:19" ht="12" customHeight="1"/>
    <row r="18" spans="1:19" ht="52.5" customHeight="1">
      <c r="A18" s="556" t="s">
        <v>339</v>
      </c>
      <c r="B18" s="556"/>
      <c r="C18" s="556"/>
      <c r="D18" s="556"/>
      <c r="E18" s="556"/>
      <c r="F18" s="556"/>
      <c r="G18" s="556"/>
      <c r="H18" s="556"/>
      <c r="I18" s="556"/>
      <c r="J18" s="556"/>
      <c r="K18" s="556"/>
      <c r="L18" s="556"/>
      <c r="M18" s="556"/>
      <c r="N18" s="556"/>
      <c r="O18" s="556"/>
      <c r="P18" s="556"/>
      <c r="Q18" s="556"/>
      <c r="R18" s="556"/>
      <c r="S18" s="556"/>
    </row>
    <row r="19" spans="1:19" ht="17.100000000000001" customHeight="1">
      <c r="A19" s="289"/>
    </row>
    <row r="20" spans="1:19" ht="35.25" customHeight="1">
      <c r="A20" s="461" t="s">
        <v>319</v>
      </c>
      <c r="B20" s="461"/>
      <c r="C20" s="461"/>
      <c r="D20" s="461"/>
      <c r="E20" s="461"/>
      <c r="F20" s="461"/>
      <c r="G20" s="461"/>
      <c r="H20" s="461"/>
      <c r="I20" s="461"/>
      <c r="J20" s="461"/>
      <c r="K20" s="461"/>
      <c r="L20" s="461"/>
      <c r="M20" s="461"/>
      <c r="N20" s="461"/>
      <c r="O20" s="461"/>
      <c r="P20" s="461"/>
      <c r="Q20" s="461"/>
      <c r="R20" s="461"/>
      <c r="S20" s="461"/>
    </row>
    <row r="21" spans="1:19" ht="17.100000000000001" customHeight="1">
      <c r="A21" s="289"/>
    </row>
    <row r="22" spans="1:19" ht="38.25" customHeight="1">
      <c r="A22" s="461" t="s">
        <v>340</v>
      </c>
      <c r="B22" s="461"/>
      <c r="C22" s="461"/>
      <c r="D22" s="461"/>
      <c r="E22" s="461"/>
      <c r="F22" s="461"/>
      <c r="G22" s="461"/>
      <c r="H22" s="461"/>
      <c r="I22" s="461"/>
      <c r="J22" s="461"/>
      <c r="K22" s="461"/>
      <c r="L22" s="461"/>
      <c r="M22" s="461"/>
      <c r="N22" s="461"/>
      <c r="O22" s="461"/>
      <c r="P22" s="461"/>
      <c r="Q22" s="461"/>
      <c r="R22" s="461"/>
      <c r="S22" s="461"/>
    </row>
    <row r="23" spans="1:19" ht="10.5" customHeight="1"/>
    <row r="24" spans="1:19" ht="18" customHeight="1">
      <c r="B24" s="330" t="s">
        <v>488</v>
      </c>
    </row>
    <row r="25" spans="1:19" ht="18" customHeight="1">
      <c r="B25" s="330" t="s">
        <v>489</v>
      </c>
    </row>
    <row r="26" spans="1:19" ht="13.5" customHeight="1"/>
    <row r="27" spans="1:19" ht="20.100000000000001" customHeight="1">
      <c r="A27" s="288" t="s">
        <v>341</v>
      </c>
    </row>
    <row r="28" spans="1:19" ht="14.25" customHeight="1">
      <c r="A28" s="288"/>
    </row>
    <row r="29" spans="1:19" ht="36.75" customHeight="1">
      <c r="A29" s="461" t="s">
        <v>342</v>
      </c>
      <c r="B29" s="461"/>
      <c r="C29" s="461"/>
      <c r="D29" s="461"/>
      <c r="E29" s="461"/>
      <c r="F29" s="461"/>
      <c r="G29" s="461"/>
      <c r="H29" s="461"/>
      <c r="I29" s="461"/>
      <c r="J29" s="461"/>
      <c r="K29" s="461"/>
      <c r="L29" s="461"/>
      <c r="M29" s="461"/>
      <c r="N29" s="461"/>
      <c r="O29" s="461"/>
      <c r="P29" s="461"/>
      <c r="Q29" s="461"/>
      <c r="R29" s="461"/>
      <c r="S29" s="461"/>
    </row>
    <row r="30" spans="1:19" ht="11.25" customHeight="1"/>
    <row r="31" spans="1:19" ht="54.75" customHeight="1">
      <c r="B31" s="461" t="s">
        <v>343</v>
      </c>
      <c r="C31" s="461"/>
      <c r="D31" s="461"/>
      <c r="E31" s="461"/>
      <c r="F31" s="461"/>
      <c r="G31" s="461"/>
      <c r="H31" s="461"/>
      <c r="I31" s="461"/>
      <c r="J31" s="461"/>
      <c r="K31" s="461"/>
      <c r="L31" s="461"/>
      <c r="M31" s="461"/>
      <c r="N31" s="461"/>
      <c r="O31" s="461"/>
      <c r="P31" s="461"/>
      <c r="Q31" s="461"/>
      <c r="R31" s="461"/>
      <c r="S31" s="461"/>
    </row>
    <row r="32" spans="1:19" ht="53.25" customHeight="1">
      <c r="B32" s="461" t="s">
        <v>344</v>
      </c>
      <c r="C32" s="461"/>
      <c r="D32" s="461"/>
      <c r="E32" s="461"/>
      <c r="F32" s="461"/>
      <c r="G32" s="461"/>
      <c r="H32" s="461"/>
      <c r="I32" s="461"/>
      <c r="J32" s="461"/>
      <c r="K32" s="461"/>
      <c r="L32" s="461"/>
      <c r="M32" s="461"/>
      <c r="N32" s="461"/>
      <c r="O32" s="461"/>
      <c r="P32" s="461"/>
      <c r="Q32" s="461"/>
      <c r="R32" s="461"/>
      <c r="S32" s="461"/>
    </row>
    <row r="33" spans="1:19" ht="12" customHeight="1">
      <c r="A33" s="289"/>
    </row>
    <row r="34" spans="1:19" ht="51" customHeight="1">
      <c r="A34" s="461" t="s">
        <v>345</v>
      </c>
      <c r="B34" s="461"/>
      <c r="C34" s="461"/>
      <c r="D34" s="461"/>
      <c r="E34" s="461"/>
      <c r="F34" s="461"/>
      <c r="G34" s="461"/>
      <c r="H34" s="461"/>
      <c r="I34" s="461"/>
      <c r="J34" s="461"/>
      <c r="K34" s="461"/>
      <c r="L34" s="461"/>
      <c r="M34" s="461"/>
      <c r="N34" s="461"/>
      <c r="O34" s="461"/>
      <c r="P34" s="461"/>
      <c r="Q34" s="461"/>
      <c r="R34" s="461"/>
      <c r="S34" s="461"/>
    </row>
    <row r="35" spans="1:19" ht="13.5" customHeight="1"/>
    <row r="36" spans="1:19" ht="20.100000000000001" customHeight="1">
      <c r="A36" s="288" t="s">
        <v>346</v>
      </c>
    </row>
    <row r="37" spans="1:19" ht="13.5" customHeight="1">
      <c r="A37" s="288"/>
    </row>
    <row r="38" spans="1:19" ht="17.100000000000001" customHeight="1">
      <c r="A38" s="291" t="s">
        <v>347</v>
      </c>
    </row>
    <row r="39" spans="1:19" ht="33" customHeight="1">
      <c r="A39" s="461" t="s">
        <v>320</v>
      </c>
      <c r="B39" s="461"/>
      <c r="C39" s="461"/>
      <c r="D39" s="461"/>
      <c r="E39" s="461"/>
      <c r="F39" s="461"/>
      <c r="G39" s="461"/>
      <c r="H39" s="461"/>
      <c r="I39" s="461"/>
      <c r="J39" s="461"/>
      <c r="K39" s="461"/>
      <c r="L39" s="461"/>
      <c r="M39" s="461"/>
      <c r="N39" s="461"/>
      <c r="O39" s="461"/>
      <c r="P39" s="461"/>
      <c r="Q39" s="461"/>
      <c r="R39" s="461"/>
      <c r="S39" s="461"/>
    </row>
    <row r="40" spans="1:19" ht="13.5" customHeight="1">
      <c r="A40" s="287"/>
      <c r="B40" s="287"/>
      <c r="C40" s="287"/>
      <c r="D40" s="287"/>
      <c r="E40" s="287"/>
      <c r="F40" s="287"/>
      <c r="G40" s="287"/>
      <c r="H40" s="287"/>
      <c r="I40" s="287"/>
      <c r="J40" s="287"/>
      <c r="K40" s="287"/>
      <c r="L40" s="287"/>
      <c r="M40" s="287"/>
      <c r="N40" s="287"/>
      <c r="O40" s="287"/>
      <c r="P40" s="287"/>
    </row>
    <row r="41" spans="1:19" ht="66.75" customHeight="1">
      <c r="A41" s="461" t="s">
        <v>492</v>
      </c>
      <c r="B41" s="461"/>
      <c r="C41" s="461"/>
      <c r="D41" s="461"/>
      <c r="E41" s="461"/>
      <c r="F41" s="461"/>
      <c r="G41" s="461"/>
      <c r="H41" s="461"/>
      <c r="I41" s="461"/>
      <c r="J41" s="461"/>
      <c r="K41" s="461"/>
      <c r="L41" s="461"/>
      <c r="M41" s="461"/>
      <c r="N41" s="461"/>
      <c r="O41" s="461"/>
      <c r="P41" s="461"/>
      <c r="Q41" s="461"/>
      <c r="R41" s="461"/>
      <c r="S41" s="461"/>
    </row>
    <row r="42" spans="1:19" ht="17.100000000000001" customHeight="1"/>
    <row r="43" spans="1:19" ht="72" customHeight="1">
      <c r="A43" s="461" t="s">
        <v>348</v>
      </c>
      <c r="B43" s="461"/>
      <c r="C43" s="461"/>
      <c r="D43" s="461"/>
      <c r="E43" s="461"/>
      <c r="F43" s="461"/>
      <c r="G43" s="461"/>
      <c r="H43" s="461"/>
      <c r="I43" s="461"/>
      <c r="J43" s="461"/>
      <c r="K43" s="461"/>
      <c r="L43" s="461"/>
      <c r="M43" s="461"/>
      <c r="N43" s="461"/>
      <c r="O43" s="461"/>
      <c r="P43" s="461"/>
      <c r="Q43" s="461"/>
      <c r="R43" s="461"/>
      <c r="S43" s="461"/>
    </row>
    <row r="44" spans="1:19" ht="17.100000000000001" customHeight="1"/>
    <row r="45" spans="1:19" ht="17.100000000000001" customHeight="1">
      <c r="A45" s="291" t="s">
        <v>349</v>
      </c>
    </row>
    <row r="46" spans="1:19" ht="37.5" customHeight="1">
      <c r="A46" s="461" t="s">
        <v>350</v>
      </c>
      <c r="B46" s="461"/>
      <c r="C46" s="461"/>
      <c r="D46" s="461"/>
      <c r="E46" s="461"/>
      <c r="F46" s="461"/>
      <c r="G46" s="461"/>
      <c r="H46" s="461"/>
      <c r="I46" s="461"/>
      <c r="J46" s="461"/>
      <c r="K46" s="461"/>
      <c r="L46" s="461"/>
      <c r="M46" s="461"/>
      <c r="N46" s="461"/>
      <c r="O46" s="461"/>
      <c r="P46" s="461"/>
      <c r="Q46" s="461"/>
      <c r="R46" s="461"/>
      <c r="S46" s="461"/>
    </row>
    <row r="47" spans="1:19" ht="15.75" customHeight="1">
      <c r="A47" s="287"/>
      <c r="B47" s="287"/>
      <c r="C47" s="287"/>
      <c r="D47" s="287"/>
      <c r="E47" s="287"/>
      <c r="F47" s="287"/>
      <c r="G47" s="287"/>
      <c r="H47" s="287"/>
      <c r="I47" s="287"/>
      <c r="J47" s="287"/>
      <c r="K47" s="287"/>
      <c r="L47" s="287"/>
      <c r="M47" s="287"/>
      <c r="N47" s="287"/>
      <c r="O47" s="287"/>
      <c r="P47" s="287"/>
    </row>
    <row r="48" spans="1:19" ht="87.75" customHeight="1">
      <c r="A48" s="461" t="s">
        <v>351</v>
      </c>
      <c r="B48" s="461"/>
      <c r="C48" s="461"/>
      <c r="D48" s="461"/>
      <c r="E48" s="461"/>
      <c r="F48" s="461"/>
      <c r="G48" s="461"/>
      <c r="H48" s="461"/>
      <c r="I48" s="461"/>
      <c r="J48" s="461"/>
      <c r="K48" s="461"/>
      <c r="L48" s="461"/>
      <c r="M48" s="461"/>
      <c r="N48" s="461"/>
      <c r="O48" s="461"/>
      <c r="P48" s="461"/>
      <c r="Q48" s="461"/>
      <c r="R48" s="461"/>
      <c r="S48" s="461"/>
    </row>
    <row r="49" spans="1:19" ht="13.5" customHeight="1">
      <c r="A49" s="289"/>
    </row>
    <row r="50" spans="1:19" ht="52.5" customHeight="1">
      <c r="A50" s="461" t="s">
        <v>493</v>
      </c>
      <c r="B50" s="461"/>
      <c r="C50" s="461"/>
      <c r="D50" s="461"/>
      <c r="E50" s="461"/>
      <c r="F50" s="461"/>
      <c r="G50" s="461"/>
      <c r="H50" s="461"/>
      <c r="I50" s="461"/>
      <c r="J50" s="461"/>
      <c r="K50" s="461"/>
      <c r="L50" s="461"/>
      <c r="M50" s="461"/>
      <c r="N50" s="461"/>
      <c r="O50" s="461"/>
      <c r="P50" s="461"/>
      <c r="Q50" s="461"/>
      <c r="R50" s="461"/>
      <c r="S50" s="461"/>
    </row>
    <row r="51" spans="1:19" ht="17.100000000000001" customHeight="1">
      <c r="A51" s="289"/>
    </row>
    <row r="52" spans="1:19" ht="20.100000000000001" customHeight="1">
      <c r="A52" s="462" t="s">
        <v>321</v>
      </c>
      <c r="B52" s="462"/>
      <c r="C52" s="462"/>
      <c r="D52" s="462"/>
      <c r="E52" s="462"/>
      <c r="F52" s="462"/>
      <c r="G52" s="462"/>
      <c r="H52" s="462"/>
      <c r="I52" s="462"/>
      <c r="J52" s="462"/>
      <c r="K52" s="462"/>
      <c r="L52" s="462"/>
      <c r="M52" s="462"/>
      <c r="N52" s="462"/>
      <c r="O52" s="462"/>
      <c r="P52" s="462"/>
    </row>
    <row r="53" spans="1:19" ht="20.100000000000001" customHeight="1">
      <c r="A53" s="463" t="s">
        <v>352</v>
      </c>
      <c r="B53" s="463"/>
      <c r="C53" s="463"/>
      <c r="D53" s="463"/>
      <c r="E53" s="463"/>
      <c r="F53" s="463"/>
      <c r="G53" s="463"/>
      <c r="H53" s="463"/>
      <c r="I53" s="463"/>
      <c r="J53" s="463"/>
      <c r="K53" s="463"/>
      <c r="L53" s="463"/>
      <c r="M53" s="463"/>
      <c r="N53" s="463"/>
      <c r="O53" s="463"/>
      <c r="P53" s="463"/>
    </row>
    <row r="54" spans="1:19" ht="20.100000000000001" customHeight="1">
      <c r="A54" s="292"/>
      <c r="B54" s="292"/>
      <c r="C54" s="292"/>
      <c r="D54" s="292"/>
      <c r="E54" s="292"/>
      <c r="F54" s="292"/>
      <c r="G54" s="292"/>
      <c r="H54" s="292"/>
      <c r="I54" s="292"/>
      <c r="J54" s="292"/>
      <c r="K54" s="292"/>
      <c r="L54" s="292"/>
      <c r="M54" s="292"/>
      <c r="N54" s="292"/>
      <c r="O54" s="292"/>
      <c r="P54" s="292"/>
    </row>
    <row r="55" spans="1:19" ht="48.75" customHeight="1">
      <c r="A55" s="461" t="s">
        <v>494</v>
      </c>
      <c r="B55" s="461"/>
      <c r="C55" s="461"/>
      <c r="D55" s="461"/>
      <c r="E55" s="461"/>
      <c r="F55" s="461"/>
      <c r="G55" s="461"/>
      <c r="H55" s="461"/>
      <c r="I55" s="461"/>
      <c r="J55" s="461"/>
      <c r="K55" s="461"/>
      <c r="L55" s="461"/>
      <c r="M55" s="461"/>
      <c r="N55" s="461"/>
      <c r="O55" s="461"/>
      <c r="P55" s="461"/>
      <c r="Q55" s="461"/>
      <c r="R55" s="461"/>
      <c r="S55" s="461"/>
    </row>
    <row r="56" spans="1:19" ht="13.5" customHeight="1">
      <c r="A56" s="289"/>
    </row>
    <row r="57" spans="1:19" ht="54.75" customHeight="1">
      <c r="A57" s="461" t="s">
        <v>353</v>
      </c>
      <c r="B57" s="461"/>
      <c r="C57" s="461"/>
      <c r="D57" s="461"/>
      <c r="E57" s="461"/>
      <c r="F57" s="461"/>
      <c r="G57" s="461"/>
      <c r="H57" s="461"/>
      <c r="I57" s="461"/>
      <c r="J57" s="461"/>
      <c r="K57" s="461"/>
      <c r="L57" s="461"/>
      <c r="M57" s="461"/>
      <c r="N57" s="461"/>
      <c r="O57" s="461"/>
      <c r="P57" s="461"/>
      <c r="Q57" s="461"/>
      <c r="R57" s="461"/>
      <c r="S57" s="461"/>
    </row>
    <row r="58" spans="1:19" ht="50.25" customHeight="1">
      <c r="A58" s="461" t="s">
        <v>354</v>
      </c>
      <c r="B58" s="461"/>
      <c r="C58" s="461"/>
      <c r="D58" s="461"/>
      <c r="E58" s="461"/>
      <c r="F58" s="461"/>
      <c r="G58" s="461"/>
      <c r="H58" s="461"/>
      <c r="I58" s="461"/>
      <c r="J58" s="461"/>
      <c r="K58" s="461"/>
      <c r="L58" s="461"/>
      <c r="M58" s="461"/>
      <c r="N58" s="461"/>
      <c r="O58" s="461"/>
      <c r="P58" s="461"/>
      <c r="Q58" s="461"/>
      <c r="R58" s="461"/>
      <c r="S58" s="461"/>
    </row>
    <row r="59" spans="1:19" ht="13.5" customHeight="1">
      <c r="A59" s="289"/>
    </row>
    <row r="60" spans="1:19" ht="51" customHeight="1">
      <c r="A60" s="461" t="s">
        <v>355</v>
      </c>
      <c r="B60" s="461"/>
      <c r="C60" s="461"/>
      <c r="D60" s="461"/>
      <c r="E60" s="461"/>
      <c r="F60" s="461"/>
      <c r="G60" s="461"/>
      <c r="H60" s="461"/>
      <c r="I60" s="461"/>
      <c r="J60" s="461"/>
      <c r="K60" s="461"/>
      <c r="L60" s="461"/>
      <c r="M60" s="461"/>
      <c r="N60" s="461"/>
      <c r="O60" s="461"/>
      <c r="P60" s="461"/>
      <c r="Q60" s="461"/>
      <c r="R60" s="461"/>
      <c r="S60" s="461"/>
    </row>
    <row r="61" spans="1:19" ht="17.100000000000001" customHeight="1">
      <c r="A61" s="289"/>
    </row>
    <row r="62" spans="1:19" ht="18" customHeight="1">
      <c r="A62" s="461" t="s">
        <v>322</v>
      </c>
      <c r="B62" s="461"/>
      <c r="C62" s="461"/>
      <c r="D62" s="461"/>
      <c r="E62" s="461"/>
      <c r="F62" s="461"/>
      <c r="G62" s="461"/>
      <c r="H62" s="461"/>
      <c r="I62" s="461"/>
      <c r="J62" s="461"/>
      <c r="K62" s="461"/>
      <c r="L62" s="461"/>
      <c r="M62" s="461"/>
      <c r="N62" s="461"/>
      <c r="O62" s="461"/>
      <c r="P62" s="461"/>
      <c r="Q62" s="461"/>
      <c r="R62" s="461"/>
      <c r="S62" s="461"/>
    </row>
    <row r="63" spans="1:19" ht="17.100000000000001" customHeight="1">
      <c r="A63" s="289"/>
    </row>
    <row r="64" spans="1:19" ht="66" customHeight="1">
      <c r="B64" s="461" t="s">
        <v>495</v>
      </c>
      <c r="C64" s="461"/>
      <c r="D64" s="461"/>
      <c r="E64" s="461"/>
      <c r="F64" s="461"/>
      <c r="G64" s="461"/>
      <c r="H64" s="461"/>
      <c r="I64" s="461"/>
      <c r="J64" s="461"/>
      <c r="K64" s="461"/>
      <c r="L64" s="461"/>
      <c r="M64" s="461"/>
      <c r="N64" s="461"/>
      <c r="O64" s="461"/>
      <c r="P64" s="461"/>
      <c r="Q64" s="461"/>
      <c r="R64" s="461"/>
      <c r="S64" s="461"/>
    </row>
    <row r="65" spans="1:19" ht="12.75" customHeight="1">
      <c r="A65" s="289"/>
    </row>
    <row r="66" spans="1:19" ht="35.25" customHeight="1">
      <c r="B66" s="461" t="s">
        <v>356</v>
      </c>
      <c r="C66" s="461"/>
      <c r="D66" s="461"/>
      <c r="E66" s="461"/>
      <c r="F66" s="461"/>
      <c r="G66" s="461"/>
      <c r="H66" s="461"/>
      <c r="I66" s="461"/>
      <c r="J66" s="461"/>
      <c r="K66" s="461"/>
      <c r="L66" s="461"/>
      <c r="M66" s="461"/>
      <c r="N66" s="461"/>
      <c r="O66" s="461"/>
      <c r="P66" s="461"/>
      <c r="Q66" s="461"/>
      <c r="R66" s="461"/>
      <c r="S66" s="461"/>
    </row>
    <row r="67" spans="1:19" ht="12.75" customHeight="1">
      <c r="A67" s="289"/>
    </row>
    <row r="68" spans="1:19" ht="36.75" customHeight="1">
      <c r="C68" s="461" t="s">
        <v>490</v>
      </c>
      <c r="D68" s="461"/>
      <c r="E68" s="461"/>
      <c r="F68" s="461"/>
      <c r="G68" s="461"/>
      <c r="H68" s="461"/>
      <c r="I68" s="461"/>
      <c r="J68" s="461"/>
      <c r="K68" s="461"/>
      <c r="L68" s="461"/>
      <c r="M68" s="461"/>
      <c r="N68" s="461"/>
      <c r="O68" s="461"/>
      <c r="P68" s="461"/>
      <c r="Q68" s="461"/>
      <c r="R68" s="461"/>
      <c r="S68" s="461"/>
    </row>
    <row r="69" spans="1:19" ht="1.5" customHeight="1"/>
    <row r="70" spans="1:19" ht="51" customHeight="1">
      <c r="C70" s="461" t="s">
        <v>496</v>
      </c>
      <c r="D70" s="461"/>
      <c r="E70" s="461"/>
      <c r="F70" s="461"/>
      <c r="G70" s="461"/>
      <c r="H70" s="461"/>
      <c r="I70" s="461"/>
      <c r="J70" s="461"/>
      <c r="K70" s="461"/>
      <c r="L70" s="461"/>
      <c r="M70" s="461"/>
      <c r="N70" s="461"/>
      <c r="O70" s="461"/>
      <c r="P70" s="461"/>
      <c r="Q70" s="461"/>
      <c r="R70" s="461"/>
      <c r="S70" s="461"/>
    </row>
    <row r="71" spans="1:19" ht="11.25" customHeight="1">
      <c r="A71" s="289"/>
    </row>
    <row r="72" spans="1:19" ht="21" customHeight="1">
      <c r="B72" s="461" t="s">
        <v>357</v>
      </c>
      <c r="C72" s="461"/>
      <c r="D72" s="461"/>
      <c r="E72" s="461"/>
      <c r="F72" s="461"/>
      <c r="G72" s="461"/>
      <c r="H72" s="461"/>
      <c r="I72" s="461"/>
      <c r="J72" s="461"/>
      <c r="K72" s="461"/>
      <c r="L72" s="461"/>
      <c r="M72" s="461"/>
      <c r="N72" s="461"/>
      <c r="O72" s="461"/>
      <c r="P72" s="461"/>
      <c r="Q72" s="461"/>
      <c r="R72" s="461"/>
      <c r="S72" s="461"/>
    </row>
    <row r="73" spans="1:19" ht="11.25" customHeight="1">
      <c r="A73" s="289"/>
    </row>
    <row r="74" spans="1:19" ht="66" customHeight="1">
      <c r="C74" s="461" t="s">
        <v>497</v>
      </c>
      <c r="D74" s="461"/>
      <c r="E74" s="461"/>
      <c r="F74" s="461"/>
      <c r="G74" s="461"/>
      <c r="H74" s="461"/>
      <c r="I74" s="461"/>
      <c r="J74" s="461"/>
      <c r="K74" s="461"/>
      <c r="L74" s="461"/>
      <c r="M74" s="461"/>
      <c r="N74" s="461"/>
      <c r="O74" s="461"/>
      <c r="P74" s="461"/>
      <c r="Q74" s="461"/>
      <c r="R74" s="461"/>
      <c r="S74" s="461"/>
    </row>
    <row r="75" spans="1:19" ht="13.5" customHeight="1">
      <c r="A75" s="289"/>
    </row>
    <row r="76" spans="1:19" ht="34.5" customHeight="1">
      <c r="C76" s="461" t="s">
        <v>358</v>
      </c>
      <c r="D76" s="461"/>
      <c r="E76" s="461"/>
      <c r="F76" s="461"/>
      <c r="G76" s="461"/>
      <c r="H76" s="461"/>
      <c r="I76" s="461"/>
      <c r="J76" s="461"/>
      <c r="K76" s="461"/>
      <c r="L76" s="461"/>
      <c r="M76" s="461"/>
      <c r="N76" s="461"/>
      <c r="O76" s="461"/>
      <c r="P76" s="461"/>
      <c r="Q76" s="461"/>
      <c r="R76" s="461"/>
      <c r="S76" s="461"/>
    </row>
    <row r="77" spans="1:19" ht="12.75" customHeight="1">
      <c r="A77" s="289"/>
    </row>
    <row r="78" spans="1:19" ht="52.5" customHeight="1">
      <c r="D78" s="461" t="s">
        <v>359</v>
      </c>
      <c r="E78" s="461"/>
      <c r="F78" s="461"/>
      <c r="G78" s="461"/>
      <c r="H78" s="461"/>
      <c r="I78" s="461"/>
      <c r="J78" s="461"/>
      <c r="K78" s="461"/>
      <c r="L78" s="461"/>
      <c r="M78" s="461"/>
      <c r="N78" s="461"/>
      <c r="O78" s="461"/>
      <c r="P78" s="461"/>
      <c r="Q78" s="461"/>
      <c r="R78" s="461"/>
      <c r="S78" s="461"/>
    </row>
    <row r="79" spans="1:19" ht="18" customHeight="1">
      <c r="A79" s="289"/>
      <c r="E79" s="285" t="s">
        <v>360</v>
      </c>
    </row>
    <row r="80" spans="1:19" ht="17.100000000000001" customHeight="1"/>
    <row r="81" spans="1:19" ht="51" customHeight="1">
      <c r="D81" s="461" t="s">
        <v>498</v>
      </c>
      <c r="E81" s="461"/>
      <c r="F81" s="461"/>
      <c r="G81" s="461"/>
      <c r="H81" s="461"/>
      <c r="I81" s="461"/>
      <c r="J81" s="461"/>
      <c r="K81" s="461"/>
      <c r="L81" s="461"/>
      <c r="M81" s="461"/>
      <c r="N81" s="461"/>
      <c r="O81" s="461"/>
      <c r="P81" s="461"/>
      <c r="Q81" s="461"/>
      <c r="R81" s="461"/>
      <c r="S81" s="461"/>
    </row>
    <row r="82" spans="1:19" ht="18" customHeight="1">
      <c r="A82" s="289"/>
      <c r="E82" s="289" t="s">
        <v>361</v>
      </c>
    </row>
    <row r="83" spans="1:19" ht="14.25" customHeight="1">
      <c r="A83" s="289"/>
    </row>
    <row r="84" spans="1:19" ht="51" customHeight="1">
      <c r="A84" s="461" t="s">
        <v>323</v>
      </c>
      <c r="B84" s="461"/>
      <c r="C84" s="461"/>
      <c r="D84" s="461"/>
      <c r="E84" s="461"/>
      <c r="F84" s="461"/>
      <c r="G84" s="461"/>
      <c r="H84" s="461"/>
      <c r="I84" s="461"/>
      <c r="J84" s="461"/>
      <c r="K84" s="461"/>
      <c r="L84" s="461"/>
      <c r="M84" s="461"/>
      <c r="N84" s="461"/>
      <c r="O84" s="461"/>
      <c r="P84" s="461"/>
      <c r="Q84" s="461"/>
      <c r="R84" s="461"/>
      <c r="S84" s="461"/>
    </row>
    <row r="85" spans="1:19" ht="17.100000000000001" customHeight="1">
      <c r="A85" s="289"/>
    </row>
    <row r="86" spans="1:19" ht="44.25" customHeight="1">
      <c r="A86" s="461" t="s">
        <v>362</v>
      </c>
      <c r="B86" s="461"/>
      <c r="C86" s="461"/>
      <c r="D86" s="461"/>
      <c r="E86" s="461"/>
      <c r="F86" s="461"/>
      <c r="G86" s="461"/>
      <c r="H86" s="461"/>
      <c r="I86" s="461"/>
      <c r="J86" s="461"/>
      <c r="K86" s="461"/>
      <c r="L86" s="461"/>
      <c r="M86" s="461"/>
      <c r="N86" s="461"/>
      <c r="O86" s="461"/>
      <c r="P86" s="461"/>
      <c r="Q86" s="461"/>
      <c r="R86" s="461"/>
      <c r="S86" s="461"/>
    </row>
    <row r="87" spans="1:19" ht="17.100000000000001" customHeight="1"/>
    <row r="88" spans="1:19" ht="12" customHeight="1">
      <c r="A88" s="293"/>
    </row>
    <row r="89" spans="1:19" ht="12" customHeight="1">
      <c r="A89" s="294"/>
    </row>
    <row r="90" spans="1:19" ht="12" customHeight="1">
      <c r="A90" s="294"/>
    </row>
    <row r="91" spans="1:19" ht="12" customHeight="1"/>
    <row r="92" spans="1:19" ht="9" customHeight="1">
      <c r="A92" s="294"/>
    </row>
    <row r="93" spans="1:19" ht="9" customHeight="1">
      <c r="A93" s="294"/>
    </row>
    <row r="94" spans="1:19" ht="9" customHeight="1">
      <c r="A94" s="294"/>
    </row>
    <row r="95" spans="1:19" ht="9" customHeight="1">
      <c r="A95" s="294"/>
    </row>
    <row r="96" spans="1:19" ht="9" customHeight="1">
      <c r="A96" s="294"/>
    </row>
    <row r="97" spans="1:11" ht="9" customHeight="1">
      <c r="A97" s="294"/>
    </row>
    <row r="98" spans="1:11" ht="9" customHeight="1">
      <c r="A98" s="294"/>
    </row>
    <row r="99" spans="1:11" ht="9" customHeight="1">
      <c r="A99" s="294"/>
    </row>
    <row r="100" spans="1:11" ht="9" customHeight="1">
      <c r="A100" s="294"/>
    </row>
    <row r="101" spans="1:11" ht="9" customHeight="1">
      <c r="A101" s="294"/>
    </row>
    <row r="102" spans="1:11" ht="9" customHeight="1">
      <c r="A102" s="295"/>
    </row>
    <row r="103" spans="1:11" ht="9" customHeight="1">
      <c r="A103" s="294"/>
    </row>
    <row r="104" spans="1:11" ht="9" customHeight="1">
      <c r="A104" s="294"/>
    </row>
    <row r="105" spans="1:11" ht="9" customHeight="1">
      <c r="A105" s="296"/>
    </row>
    <row r="106" spans="1:11" ht="9" customHeight="1">
      <c r="A106" s="296"/>
    </row>
    <row r="107" spans="1:11" ht="8.1" customHeight="1">
      <c r="A107" s="464"/>
      <c r="B107" s="464"/>
      <c r="C107" s="464"/>
      <c r="D107" s="464"/>
      <c r="E107" s="464"/>
      <c r="F107" s="464"/>
      <c r="G107" s="465"/>
      <c r="H107" s="465"/>
      <c r="I107" s="324"/>
      <c r="J107" s="466"/>
      <c r="K107" s="466"/>
    </row>
    <row r="108" spans="1:11" ht="8.1" customHeight="1">
      <c r="A108" s="464"/>
      <c r="B108" s="464"/>
      <c r="C108" s="464"/>
      <c r="D108" s="464"/>
      <c r="E108" s="464"/>
      <c r="F108" s="464"/>
      <c r="G108" s="467"/>
      <c r="H108" s="467"/>
      <c r="I108" s="290"/>
      <c r="J108" s="467"/>
      <c r="K108" s="467"/>
    </row>
    <row r="109" spans="1:11" ht="8.1" customHeight="1">
      <c r="A109" s="467"/>
      <c r="B109" s="467"/>
      <c r="C109" s="467"/>
      <c r="D109" s="467"/>
      <c r="E109" s="290"/>
      <c r="F109" s="325"/>
      <c r="G109" s="468"/>
      <c r="H109" s="468"/>
      <c r="I109" s="325"/>
      <c r="J109" s="465"/>
      <c r="K109" s="465"/>
    </row>
    <row r="110" spans="1:11" ht="8.1" customHeight="1">
      <c r="A110" s="467"/>
      <c r="B110" s="467"/>
      <c r="C110" s="467"/>
      <c r="D110" s="467"/>
      <c r="E110" s="290"/>
      <c r="F110" s="325"/>
      <c r="G110" s="468"/>
      <c r="H110" s="468"/>
      <c r="I110" s="290"/>
      <c r="J110" s="468"/>
      <c r="K110" s="468"/>
    </row>
    <row r="111" spans="1:11" ht="8.1" customHeight="1">
      <c r="A111" s="467"/>
      <c r="B111" s="467"/>
      <c r="C111" s="467"/>
      <c r="D111" s="467"/>
      <c r="E111" s="290"/>
      <c r="F111" s="325"/>
      <c r="G111" s="468"/>
      <c r="H111" s="468"/>
      <c r="I111" s="290"/>
      <c r="J111" s="468"/>
      <c r="K111" s="468"/>
    </row>
    <row r="112" spans="1:11" ht="8.1" customHeight="1">
      <c r="A112" s="467"/>
      <c r="B112" s="467"/>
      <c r="C112" s="467"/>
      <c r="D112" s="467"/>
      <c r="E112" s="290"/>
      <c r="F112" s="326"/>
      <c r="G112" s="469"/>
      <c r="H112" s="469"/>
      <c r="I112" s="290"/>
      <c r="J112" s="469"/>
      <c r="K112" s="469"/>
    </row>
    <row r="113" spans="1:11" ht="8.1" customHeight="1">
      <c r="A113" s="467"/>
      <c r="B113" s="467"/>
      <c r="C113" s="467"/>
      <c r="D113" s="467"/>
      <c r="E113" s="290"/>
      <c r="F113" s="325"/>
      <c r="G113" s="468"/>
      <c r="H113" s="468"/>
      <c r="I113" s="290"/>
      <c r="J113" s="468"/>
      <c r="K113" s="468"/>
    </row>
    <row r="114" spans="1:11" ht="8.1" customHeight="1">
      <c r="A114" s="467"/>
      <c r="B114" s="467"/>
      <c r="C114" s="467"/>
      <c r="D114" s="467"/>
      <c r="E114" s="290"/>
      <c r="F114" s="326"/>
      <c r="G114" s="469"/>
      <c r="H114" s="469"/>
      <c r="I114" s="290"/>
      <c r="J114" s="469"/>
      <c r="K114" s="469"/>
    </row>
    <row r="115" spans="1:11" ht="8.1" customHeight="1">
      <c r="A115" s="467"/>
      <c r="B115" s="467"/>
      <c r="C115" s="467"/>
      <c r="D115" s="467"/>
      <c r="E115" s="290"/>
      <c r="F115" s="325"/>
      <c r="G115" s="468"/>
      <c r="H115" s="468"/>
      <c r="I115" s="290"/>
      <c r="J115" s="468"/>
      <c r="K115" s="468"/>
    </row>
    <row r="116" spans="1:11" ht="8.1" customHeight="1">
      <c r="A116" s="467"/>
      <c r="B116" s="467"/>
      <c r="C116" s="467"/>
      <c r="D116" s="467"/>
      <c r="E116" s="290"/>
      <c r="F116" s="325"/>
      <c r="G116" s="468"/>
      <c r="H116" s="468"/>
      <c r="I116" s="325"/>
      <c r="J116" s="465"/>
      <c r="K116" s="465"/>
    </row>
    <row r="117" spans="1:11" ht="8.1" customHeight="1">
      <c r="A117" s="467"/>
      <c r="B117" s="467"/>
      <c r="C117" s="467"/>
      <c r="D117" s="467"/>
      <c r="E117" s="290"/>
      <c r="F117" s="325"/>
      <c r="G117" s="468"/>
      <c r="H117" s="468"/>
      <c r="I117" s="290"/>
      <c r="J117" s="468"/>
      <c r="K117" s="468"/>
    </row>
    <row r="118" spans="1:11" ht="8.1" customHeight="1">
      <c r="A118" s="467"/>
      <c r="B118" s="467"/>
      <c r="C118" s="467"/>
      <c r="D118" s="467"/>
      <c r="E118" s="290"/>
      <c r="F118" s="325"/>
      <c r="G118" s="468"/>
      <c r="H118" s="468"/>
      <c r="I118" s="325"/>
      <c r="J118" s="465"/>
      <c r="K118" s="465"/>
    </row>
    <row r="119" spans="1:11" ht="8.1" customHeight="1">
      <c r="A119" s="467"/>
      <c r="B119" s="467"/>
      <c r="C119" s="467"/>
      <c r="D119" s="467"/>
      <c r="E119" s="290"/>
      <c r="F119" s="327"/>
      <c r="G119" s="470"/>
      <c r="H119" s="470"/>
      <c r="I119" s="290"/>
      <c r="J119" s="469"/>
      <c r="K119" s="469"/>
    </row>
    <row r="120" spans="1:11" ht="8.1" customHeight="1">
      <c r="A120" s="467"/>
      <c r="B120" s="467"/>
      <c r="C120" s="467"/>
      <c r="D120" s="467"/>
      <c r="E120" s="290"/>
      <c r="F120" s="325"/>
      <c r="G120" s="468"/>
      <c r="H120" s="468"/>
      <c r="I120" s="290"/>
      <c r="J120" s="468"/>
      <c r="K120" s="468"/>
    </row>
    <row r="121" spans="1:11" ht="8.1" customHeight="1">
      <c r="A121" s="467"/>
      <c r="B121" s="467"/>
      <c r="C121" s="467"/>
      <c r="D121" s="467"/>
      <c r="E121" s="290"/>
      <c r="F121" s="326"/>
      <c r="G121" s="469"/>
      <c r="H121" s="469"/>
      <c r="I121" s="326"/>
      <c r="J121" s="465"/>
      <c r="K121" s="465"/>
    </row>
    <row r="122" spans="1:11" ht="8.1" customHeight="1">
      <c r="A122" s="467"/>
      <c r="B122" s="467"/>
      <c r="C122" s="467"/>
      <c r="D122" s="467"/>
      <c r="E122" s="290"/>
      <c r="F122" s="290"/>
      <c r="G122" s="470"/>
      <c r="H122" s="470"/>
      <c r="I122" s="327"/>
      <c r="J122" s="465"/>
      <c r="K122" s="465"/>
    </row>
    <row r="123" spans="1:11" ht="8.1" customHeight="1">
      <c r="A123" s="467"/>
      <c r="B123" s="467"/>
      <c r="C123" s="467"/>
      <c r="D123" s="467"/>
      <c r="E123" s="290"/>
      <c r="F123" s="290"/>
      <c r="G123" s="470"/>
      <c r="H123" s="470"/>
      <c r="I123" s="290"/>
      <c r="J123" s="469"/>
      <c r="K123" s="469"/>
    </row>
    <row r="124" spans="1:11" ht="8.1" customHeight="1">
      <c r="A124" s="467"/>
      <c r="B124" s="467"/>
      <c r="C124" s="467"/>
      <c r="D124" s="467"/>
      <c r="E124" s="290"/>
      <c r="F124" s="326"/>
      <c r="G124" s="469"/>
      <c r="H124" s="469"/>
      <c r="I124" s="326"/>
      <c r="J124" s="465"/>
      <c r="K124" s="465"/>
    </row>
    <row r="125" spans="1:11" ht="8.1" customHeight="1">
      <c r="A125" s="467"/>
      <c r="B125" s="467"/>
      <c r="C125" s="467"/>
      <c r="D125" s="467"/>
      <c r="E125" s="290"/>
      <c r="F125" s="325"/>
      <c r="G125" s="468"/>
      <c r="H125" s="468"/>
      <c r="I125" s="290"/>
      <c r="J125" s="468"/>
      <c r="K125" s="468"/>
    </row>
    <row r="126" spans="1:11" ht="8.1" customHeight="1">
      <c r="A126" s="467"/>
      <c r="B126" s="467"/>
      <c r="C126" s="467"/>
      <c r="D126" s="467"/>
      <c r="E126" s="290"/>
      <c r="F126" s="325"/>
      <c r="G126" s="468"/>
      <c r="H126" s="468"/>
      <c r="I126" s="325"/>
      <c r="J126" s="465"/>
      <c r="K126" s="465"/>
    </row>
    <row r="127" spans="1:11" ht="8.1" customHeight="1">
      <c r="A127" s="467"/>
      <c r="B127" s="467"/>
      <c r="C127" s="467"/>
      <c r="D127" s="467"/>
      <c r="E127" s="290"/>
      <c r="F127" s="325"/>
      <c r="G127" s="468"/>
      <c r="H127" s="468"/>
      <c r="I127" s="325"/>
      <c r="J127" s="465"/>
      <c r="K127" s="465"/>
    </row>
    <row r="128" spans="1:11" ht="8.1" customHeight="1">
      <c r="A128" s="467"/>
      <c r="B128" s="467"/>
      <c r="C128" s="467"/>
      <c r="D128" s="467"/>
      <c r="E128" s="290"/>
      <c r="F128" s="326"/>
      <c r="G128" s="469"/>
      <c r="H128" s="469"/>
      <c r="I128" s="326"/>
      <c r="J128" s="465"/>
      <c r="K128" s="465"/>
    </row>
    <row r="129" spans="1:11" ht="8.1" customHeight="1">
      <c r="A129" s="467"/>
      <c r="B129" s="467"/>
      <c r="C129" s="467"/>
      <c r="D129" s="467"/>
      <c r="E129" s="290"/>
      <c r="F129" s="326"/>
      <c r="G129" s="469"/>
      <c r="H129" s="469"/>
      <c r="I129" s="290"/>
      <c r="J129" s="469"/>
      <c r="K129" s="469"/>
    </row>
    <row r="130" spans="1:11" ht="8.1" customHeight="1">
      <c r="A130" s="467"/>
      <c r="B130" s="467"/>
      <c r="C130" s="467"/>
      <c r="D130" s="467"/>
      <c r="E130" s="290"/>
      <c r="F130" s="326"/>
      <c r="G130" s="469"/>
      <c r="H130" s="469"/>
      <c r="I130" s="290"/>
      <c r="J130" s="469"/>
      <c r="K130" s="469"/>
    </row>
    <row r="131" spans="1:11" ht="8.1" customHeight="1">
      <c r="A131" s="467"/>
      <c r="B131" s="467"/>
      <c r="C131" s="467"/>
      <c r="D131" s="467"/>
      <c r="E131" s="290"/>
      <c r="F131" s="325"/>
      <c r="G131" s="468"/>
      <c r="H131" s="468"/>
      <c r="I131" s="325"/>
      <c r="J131" s="465"/>
      <c r="K131" s="465"/>
    </row>
    <row r="132" spans="1:11" ht="8.1" customHeight="1">
      <c r="A132" s="467"/>
      <c r="B132" s="467"/>
      <c r="C132" s="467"/>
      <c r="D132" s="467"/>
      <c r="E132" s="290"/>
      <c r="F132" s="327"/>
      <c r="G132" s="470"/>
      <c r="H132" s="470"/>
      <c r="I132" s="327"/>
      <c r="J132" s="465"/>
      <c r="K132" s="465"/>
    </row>
    <row r="133" spans="1:11" ht="8.1" customHeight="1">
      <c r="A133" s="467"/>
      <c r="B133" s="467"/>
      <c r="C133" s="467"/>
      <c r="D133" s="467"/>
      <c r="E133" s="290"/>
      <c r="F133" s="327"/>
      <c r="G133" s="470"/>
      <c r="H133" s="470"/>
      <c r="I133" s="290"/>
      <c r="J133" s="469"/>
      <c r="K133" s="469"/>
    </row>
    <row r="134" spans="1:11" ht="8.1" customHeight="1">
      <c r="A134" s="467"/>
      <c r="B134" s="467"/>
      <c r="C134" s="467"/>
      <c r="D134" s="467"/>
      <c r="E134" s="290"/>
      <c r="F134" s="326"/>
      <c r="G134" s="469"/>
      <c r="H134" s="469"/>
      <c r="I134" s="326"/>
      <c r="J134" s="465"/>
      <c r="K134" s="465"/>
    </row>
    <row r="135" spans="1:11" ht="8.1" customHeight="1">
      <c r="A135" s="467"/>
      <c r="B135" s="467"/>
      <c r="C135" s="467"/>
      <c r="D135" s="467"/>
      <c r="E135" s="290"/>
      <c r="F135" s="325"/>
      <c r="G135" s="468"/>
      <c r="H135" s="468"/>
      <c r="I135" s="325"/>
      <c r="J135" s="465"/>
      <c r="K135" s="465"/>
    </row>
    <row r="136" spans="1:11" ht="8.1" customHeight="1">
      <c r="A136" s="467"/>
      <c r="B136" s="467"/>
      <c r="C136" s="467"/>
      <c r="D136" s="467"/>
      <c r="E136" s="290"/>
      <c r="F136" s="325"/>
      <c r="G136" s="468"/>
      <c r="H136" s="468"/>
      <c r="I136" s="325"/>
      <c r="J136" s="465"/>
      <c r="K136" s="465"/>
    </row>
    <row r="137" spans="1:11" ht="8.1" customHeight="1">
      <c r="A137" s="467"/>
      <c r="B137" s="467"/>
      <c r="C137" s="467"/>
      <c r="D137" s="467"/>
      <c r="E137" s="290"/>
      <c r="F137" s="327"/>
      <c r="G137" s="470"/>
      <c r="H137" s="470"/>
      <c r="I137" s="290"/>
      <c r="J137" s="469"/>
      <c r="K137" s="469"/>
    </row>
    <row r="138" spans="1:11" ht="8.1" customHeight="1">
      <c r="A138" s="467"/>
      <c r="B138" s="467"/>
      <c r="C138" s="467"/>
      <c r="D138" s="467"/>
      <c r="E138" s="290"/>
      <c r="F138" s="325"/>
      <c r="G138" s="468"/>
      <c r="H138" s="468"/>
      <c r="I138" s="290"/>
      <c r="J138" s="468"/>
      <c r="K138" s="468"/>
    </row>
    <row r="139" spans="1:11" ht="8.1" customHeight="1">
      <c r="A139" s="467"/>
      <c r="B139" s="467"/>
      <c r="C139" s="467"/>
      <c r="D139" s="467"/>
      <c r="E139" s="290"/>
      <c r="F139" s="327"/>
      <c r="G139" s="470"/>
      <c r="H139" s="470"/>
      <c r="I139" s="327"/>
      <c r="J139" s="465"/>
      <c r="K139" s="465"/>
    </row>
    <row r="140" spans="1:11" ht="8.1" customHeight="1">
      <c r="A140" s="467"/>
      <c r="B140" s="467"/>
      <c r="C140" s="467"/>
      <c r="D140" s="467"/>
      <c r="E140" s="290"/>
      <c r="F140" s="325"/>
      <c r="G140" s="468"/>
      <c r="H140" s="468"/>
      <c r="I140" s="325"/>
      <c r="J140" s="465"/>
      <c r="K140" s="465"/>
    </row>
    <row r="141" spans="1:11" ht="8.1" customHeight="1">
      <c r="A141" s="467"/>
      <c r="B141" s="467"/>
      <c r="C141" s="467"/>
      <c r="D141" s="467"/>
      <c r="E141" s="290"/>
      <c r="F141" s="327"/>
      <c r="G141" s="470"/>
      <c r="H141" s="470"/>
      <c r="I141" s="327"/>
      <c r="J141" s="465"/>
      <c r="K141" s="465"/>
    </row>
    <row r="142" spans="1:11" ht="8.1" customHeight="1">
      <c r="A142" s="467"/>
      <c r="B142" s="467"/>
      <c r="C142" s="467"/>
      <c r="D142" s="467"/>
      <c r="E142" s="290"/>
      <c r="F142" s="327"/>
      <c r="G142" s="470"/>
      <c r="H142" s="470"/>
      <c r="I142" s="290"/>
      <c r="J142" s="469"/>
      <c r="K142" s="469"/>
    </row>
    <row r="143" spans="1:11" ht="8.1" customHeight="1">
      <c r="A143" s="467"/>
      <c r="B143" s="467"/>
      <c r="C143" s="467"/>
      <c r="D143" s="467"/>
      <c r="E143" s="290"/>
      <c r="F143" s="327"/>
      <c r="G143" s="470"/>
      <c r="H143" s="470"/>
      <c r="I143" s="290"/>
      <c r="J143" s="469"/>
      <c r="K143" s="469"/>
    </row>
    <row r="144" spans="1:11" ht="8.1" customHeight="1">
      <c r="A144" s="467"/>
      <c r="B144" s="467"/>
      <c r="C144" s="467"/>
      <c r="D144" s="467"/>
      <c r="E144" s="290"/>
      <c r="F144" s="326"/>
      <c r="G144" s="469"/>
      <c r="H144" s="469"/>
      <c r="I144" s="326"/>
      <c r="J144" s="465"/>
      <c r="K144" s="465"/>
    </row>
    <row r="145" spans="1:11" ht="8.1" customHeight="1">
      <c r="A145" s="467"/>
      <c r="B145" s="467"/>
      <c r="C145" s="467"/>
      <c r="D145" s="467"/>
      <c r="E145" s="290"/>
      <c r="F145" s="325"/>
      <c r="G145" s="468"/>
      <c r="H145" s="468"/>
      <c r="I145" s="290"/>
      <c r="J145" s="468"/>
      <c r="K145" s="468"/>
    </row>
    <row r="146" spans="1:11" ht="8.1" customHeight="1">
      <c r="A146" s="467"/>
      <c r="B146" s="467"/>
      <c r="C146" s="467"/>
      <c r="D146" s="467"/>
      <c r="E146" s="290"/>
      <c r="F146" s="325"/>
      <c r="G146" s="468"/>
      <c r="H146" s="468"/>
      <c r="I146" s="290"/>
      <c r="J146" s="468"/>
      <c r="K146" s="468"/>
    </row>
    <row r="147" spans="1:11" ht="8.1" customHeight="1">
      <c r="A147" s="467"/>
      <c r="B147" s="467"/>
      <c r="C147" s="467"/>
      <c r="D147" s="467"/>
      <c r="E147" s="290"/>
      <c r="F147" s="327"/>
      <c r="G147" s="470"/>
      <c r="H147" s="470"/>
      <c r="I147" s="327"/>
      <c r="J147" s="465"/>
      <c r="K147" s="465"/>
    </row>
    <row r="148" spans="1:11" ht="8.1" customHeight="1">
      <c r="A148" s="467"/>
      <c r="B148" s="467"/>
      <c r="C148" s="467"/>
      <c r="D148" s="467"/>
      <c r="E148" s="290"/>
      <c r="F148" s="327"/>
      <c r="G148" s="470"/>
      <c r="H148" s="470"/>
      <c r="I148" s="327"/>
      <c r="J148" s="465"/>
      <c r="K148" s="465"/>
    </row>
    <row r="149" spans="1:11" ht="8.1" customHeight="1">
      <c r="A149" s="467"/>
      <c r="B149" s="467"/>
      <c r="C149" s="467"/>
      <c r="D149" s="467"/>
      <c r="E149" s="290"/>
      <c r="F149" s="290"/>
      <c r="G149" s="470"/>
      <c r="H149" s="470"/>
      <c r="I149" s="290"/>
      <c r="J149" s="469"/>
      <c r="K149" s="469"/>
    </row>
    <row r="150" spans="1:11" ht="8.1" customHeight="1">
      <c r="A150" s="467"/>
      <c r="B150" s="467"/>
      <c r="C150" s="467"/>
      <c r="D150" s="467"/>
      <c r="E150" s="290"/>
      <c r="F150" s="325"/>
      <c r="G150" s="468"/>
      <c r="H150" s="468"/>
      <c r="I150" s="290"/>
      <c r="J150" s="468"/>
      <c r="K150" s="468"/>
    </row>
    <row r="151" spans="1:11" ht="8.1" customHeight="1">
      <c r="A151" s="467"/>
      <c r="B151" s="467"/>
      <c r="C151" s="467"/>
      <c r="D151" s="467"/>
      <c r="E151" s="327"/>
      <c r="F151" s="325"/>
      <c r="G151" s="468"/>
      <c r="H151" s="468"/>
      <c r="I151" s="325"/>
      <c r="J151" s="468"/>
      <c r="K151" s="468"/>
    </row>
    <row r="152" spans="1:11" ht="8.1" customHeight="1">
      <c r="A152" s="467"/>
      <c r="B152" s="467"/>
      <c r="C152" s="467"/>
      <c r="D152" s="467"/>
      <c r="E152" s="327"/>
      <c r="F152" s="327"/>
      <c r="G152" s="470"/>
      <c r="H152" s="470"/>
      <c r="I152" s="290"/>
      <c r="J152" s="465"/>
      <c r="K152" s="465"/>
    </row>
    <row r="153" spans="1:11" ht="8.1" customHeight="1">
      <c r="A153" s="467"/>
      <c r="B153" s="467"/>
      <c r="C153" s="467"/>
      <c r="D153" s="467"/>
      <c r="E153" s="327"/>
      <c r="F153" s="325"/>
      <c r="G153" s="468"/>
      <c r="H153" s="468"/>
      <c r="I153" s="325"/>
      <c r="J153" s="468"/>
      <c r="K153" s="468"/>
    </row>
    <row r="154" spans="1:11" ht="8.1" customHeight="1">
      <c r="A154" s="467"/>
      <c r="B154" s="467"/>
      <c r="C154" s="467"/>
      <c r="D154" s="467"/>
      <c r="E154" s="327"/>
      <c r="F154" s="327"/>
      <c r="G154" s="470"/>
      <c r="H154" s="470"/>
      <c r="I154" s="327"/>
      <c r="J154" s="469"/>
      <c r="K154" s="469"/>
    </row>
    <row r="155" spans="1:11" ht="8.1" customHeight="1">
      <c r="A155" s="467"/>
      <c r="B155" s="467"/>
      <c r="C155" s="467"/>
      <c r="D155" s="467"/>
      <c r="E155" s="327"/>
      <c r="F155" s="325"/>
      <c r="G155" s="468"/>
      <c r="H155" s="468"/>
      <c r="I155" s="325"/>
      <c r="J155" s="468"/>
      <c r="K155" s="468"/>
    </row>
    <row r="156" spans="1:11" ht="8.1" customHeight="1">
      <c r="A156" s="467"/>
      <c r="B156" s="467"/>
      <c r="C156" s="467"/>
      <c r="D156" s="467"/>
      <c r="E156" s="327"/>
      <c r="F156" s="325"/>
      <c r="G156" s="468"/>
      <c r="H156" s="468"/>
      <c r="I156" s="326"/>
      <c r="J156" s="468"/>
      <c r="K156" s="468"/>
    </row>
    <row r="157" spans="1:11" ht="17.100000000000001" customHeight="1">
      <c r="A157" s="467"/>
      <c r="B157" s="467"/>
      <c r="C157" s="467"/>
      <c r="D157" s="467"/>
      <c r="E157" s="328"/>
      <c r="F157" s="329"/>
      <c r="G157" s="480"/>
      <c r="H157" s="480"/>
      <c r="I157" s="329"/>
      <c r="J157" s="480"/>
      <c r="K157" s="480"/>
    </row>
    <row r="158" spans="1:11" ht="12" customHeight="1">
      <c r="A158" s="297"/>
    </row>
    <row r="159" spans="1:11" ht="12" customHeight="1">
      <c r="A159" s="298"/>
    </row>
    <row r="160" spans="1:11" ht="9" customHeight="1">
      <c r="A160" s="299"/>
    </row>
    <row r="161" spans="1:4" ht="9" customHeight="1">
      <c r="A161" s="299"/>
    </row>
    <row r="162" spans="1:4" ht="9" customHeight="1">
      <c r="A162" s="299"/>
    </row>
    <row r="163" spans="1:4" ht="9" customHeight="1">
      <c r="A163" s="299"/>
    </row>
    <row r="164" spans="1:4" ht="9" customHeight="1">
      <c r="A164" s="299"/>
    </row>
    <row r="165" spans="1:4" ht="9" customHeight="1">
      <c r="A165" s="299"/>
    </row>
    <row r="166" spans="1:4" ht="8.1" customHeight="1">
      <c r="A166" s="467"/>
      <c r="B166" s="467"/>
      <c r="C166" s="467"/>
      <c r="D166" s="467"/>
    </row>
    <row r="167" spans="1:4" ht="8.1" customHeight="1">
      <c r="A167" s="467"/>
      <c r="B167" s="467"/>
      <c r="C167" s="467"/>
      <c r="D167" s="467"/>
    </row>
    <row r="168" spans="1:4" ht="8.1" customHeight="1">
      <c r="A168" s="467"/>
      <c r="B168" s="467"/>
      <c r="C168" s="467"/>
      <c r="D168" s="467"/>
    </row>
    <row r="169" spans="1:4" ht="8.1" customHeight="1">
      <c r="A169" s="467"/>
      <c r="B169" s="467"/>
      <c r="C169" s="467"/>
      <c r="D169" s="467"/>
    </row>
    <row r="170" spans="1:4" ht="8.1" customHeight="1">
      <c r="A170" s="467"/>
      <c r="B170" s="467"/>
      <c r="C170" s="467"/>
      <c r="D170" s="467"/>
    </row>
    <row r="171" spans="1:4" ht="8.1" customHeight="1">
      <c r="A171" s="467"/>
      <c r="B171" s="467"/>
      <c r="C171" s="467"/>
      <c r="D171" s="467"/>
    </row>
    <row r="172" spans="1:4" ht="9" customHeight="1">
      <c r="A172" s="300"/>
    </row>
    <row r="173" spans="1:4" ht="9" customHeight="1">
      <c r="A173" s="300"/>
    </row>
    <row r="174" spans="1:4" ht="9" customHeight="1">
      <c r="A174" s="301"/>
    </row>
    <row r="175" spans="1:4" ht="9" customHeight="1">
      <c r="A175" s="298"/>
    </row>
    <row r="176" spans="1:4" ht="17.100000000000001" customHeight="1"/>
    <row r="177" spans="1:19" ht="12" customHeight="1">
      <c r="A177" s="297"/>
    </row>
    <row r="178" spans="1:19" ht="39" customHeight="1">
      <c r="A178" s="302"/>
    </row>
    <row r="179" spans="1:19" ht="20.100000000000001" customHeight="1">
      <c r="A179" s="463" t="s">
        <v>363</v>
      </c>
      <c r="B179" s="463"/>
      <c r="C179" s="463"/>
      <c r="D179" s="463"/>
      <c r="E179" s="463"/>
      <c r="F179" s="463"/>
      <c r="G179" s="463"/>
      <c r="H179" s="463"/>
      <c r="I179" s="463"/>
      <c r="J179" s="463"/>
      <c r="K179" s="463"/>
      <c r="L179" s="463"/>
      <c r="M179" s="463"/>
      <c r="N179" s="463"/>
      <c r="O179" s="463"/>
      <c r="P179" s="463"/>
    </row>
    <row r="180" spans="1:19" ht="20.100000000000001" customHeight="1">
      <c r="A180" s="557" t="s">
        <v>364</v>
      </c>
      <c r="B180" s="557"/>
      <c r="C180" s="557"/>
      <c r="D180" s="557"/>
      <c r="E180" s="557"/>
      <c r="F180" s="557"/>
      <c r="G180" s="557"/>
      <c r="H180" s="557"/>
      <c r="I180" s="557"/>
      <c r="J180" s="557"/>
      <c r="K180" s="557"/>
      <c r="L180" s="557"/>
      <c r="M180" s="557"/>
      <c r="N180" s="557"/>
      <c r="O180" s="557"/>
      <c r="P180" s="557"/>
    </row>
    <row r="181" spans="1:19" ht="20.100000000000001" customHeight="1">
      <c r="A181" s="303"/>
      <c r="B181" s="303"/>
      <c r="C181" s="303"/>
      <c r="D181" s="303"/>
      <c r="E181" s="303"/>
      <c r="F181" s="303"/>
      <c r="G181" s="303"/>
      <c r="H181" s="303"/>
      <c r="I181" s="303"/>
      <c r="J181" s="303"/>
      <c r="K181" s="303"/>
      <c r="L181" s="303"/>
      <c r="M181" s="303"/>
      <c r="N181" s="303"/>
      <c r="O181" s="303"/>
      <c r="P181" s="303"/>
    </row>
    <row r="182" spans="1:19" ht="35.25" customHeight="1">
      <c r="A182" s="461" t="s">
        <v>476</v>
      </c>
      <c r="B182" s="461"/>
      <c r="C182" s="461"/>
      <c r="D182" s="461"/>
      <c r="E182" s="461"/>
      <c r="F182" s="461"/>
      <c r="G182" s="461"/>
      <c r="H182" s="461"/>
      <c r="I182" s="461"/>
      <c r="J182" s="461"/>
      <c r="K182" s="461"/>
      <c r="L182" s="461"/>
      <c r="M182" s="461"/>
      <c r="N182" s="461"/>
      <c r="O182" s="461"/>
      <c r="P182" s="461"/>
      <c r="Q182" s="461"/>
      <c r="R182" s="461"/>
      <c r="S182" s="461"/>
    </row>
    <row r="183" spans="1:19" ht="17.100000000000001" customHeight="1"/>
    <row r="184" spans="1:19" ht="40.5" customHeight="1">
      <c r="A184" s="461" t="s">
        <v>478</v>
      </c>
      <c r="B184" s="461"/>
      <c r="C184" s="461"/>
      <c r="D184" s="461"/>
      <c r="E184" s="461"/>
      <c r="F184" s="461"/>
      <c r="G184" s="461"/>
      <c r="H184" s="461"/>
      <c r="I184" s="461"/>
      <c r="J184" s="461"/>
      <c r="K184" s="461"/>
      <c r="L184" s="461"/>
      <c r="M184" s="461"/>
      <c r="N184" s="461"/>
      <c r="O184" s="461"/>
      <c r="P184" s="461"/>
      <c r="Q184" s="461"/>
      <c r="R184" s="461"/>
      <c r="S184" s="461"/>
    </row>
    <row r="185" spans="1:19" ht="12" customHeight="1">
      <c r="A185" s="289"/>
    </row>
    <row r="186" spans="1:19" ht="18" customHeight="1">
      <c r="B186" s="285" t="s">
        <v>365</v>
      </c>
    </row>
    <row r="187" spans="1:19" ht="18" customHeight="1">
      <c r="B187" s="285" t="s">
        <v>366</v>
      </c>
    </row>
    <row r="188" spans="1:19" ht="18" customHeight="1">
      <c r="B188" s="285" t="s">
        <v>367</v>
      </c>
    </row>
    <row r="189" spans="1:19" ht="18" customHeight="1">
      <c r="B189" s="285" t="s">
        <v>368</v>
      </c>
    </row>
    <row r="190" spans="1:19" ht="18" customHeight="1">
      <c r="B190" s="285" t="s">
        <v>369</v>
      </c>
    </row>
    <row r="191" spans="1:19" ht="33.75" customHeight="1">
      <c r="B191" s="465" t="s">
        <v>370</v>
      </c>
      <c r="C191" s="465"/>
      <c r="D191" s="465"/>
      <c r="E191" s="465"/>
      <c r="F191" s="465"/>
      <c r="G191" s="465"/>
      <c r="H191" s="465"/>
      <c r="I191" s="465"/>
      <c r="J191" s="465"/>
      <c r="K191" s="465"/>
      <c r="L191" s="465"/>
      <c r="M191" s="465"/>
      <c r="N191" s="465"/>
      <c r="O191" s="465"/>
      <c r="P191" s="465"/>
    </row>
    <row r="192" spans="1:19" ht="32.25" customHeight="1">
      <c r="B192" s="465" t="s">
        <v>371</v>
      </c>
      <c r="C192" s="465"/>
      <c r="D192" s="465"/>
      <c r="E192" s="465"/>
      <c r="F192" s="465"/>
      <c r="G192" s="465"/>
      <c r="H192" s="465"/>
      <c r="I192" s="465"/>
      <c r="J192" s="465"/>
      <c r="K192" s="465"/>
      <c r="L192" s="465"/>
      <c r="M192" s="465"/>
      <c r="N192" s="465"/>
      <c r="O192" s="465"/>
      <c r="P192" s="465"/>
    </row>
    <row r="193" spans="1:19" ht="54" customHeight="1">
      <c r="B193" s="481" t="s">
        <v>477</v>
      </c>
      <c r="C193" s="465"/>
      <c r="D193" s="465"/>
      <c r="E193" s="465"/>
      <c r="F193" s="465"/>
      <c r="G193" s="465"/>
      <c r="H193" s="465"/>
      <c r="I193" s="465"/>
      <c r="J193" s="465"/>
      <c r="K193" s="465"/>
      <c r="L193" s="465"/>
      <c r="M193" s="465"/>
      <c r="N193" s="465"/>
      <c r="O193" s="465"/>
      <c r="P193" s="465"/>
    </row>
    <row r="194" spans="1:19" ht="18" customHeight="1">
      <c r="A194" s="289"/>
    </row>
    <row r="195" spans="1:19" ht="21.75" customHeight="1">
      <c r="A195" s="461" t="s">
        <v>324</v>
      </c>
      <c r="B195" s="461"/>
      <c r="C195" s="461"/>
      <c r="D195" s="461"/>
      <c r="E195" s="461"/>
      <c r="F195" s="461"/>
      <c r="G195" s="461"/>
      <c r="H195" s="461"/>
      <c r="I195" s="461"/>
      <c r="J195" s="461"/>
      <c r="K195" s="461"/>
      <c r="L195" s="461"/>
      <c r="M195" s="461"/>
      <c r="N195" s="461"/>
      <c r="O195" s="461"/>
      <c r="P195" s="461"/>
      <c r="Q195" s="461"/>
      <c r="R195" s="461"/>
      <c r="S195" s="461"/>
    </row>
    <row r="196" spans="1:19" ht="17.100000000000001" customHeight="1">
      <c r="A196" s="289"/>
    </row>
    <row r="197" spans="1:19" ht="71.25" customHeight="1">
      <c r="A197" s="461" t="s">
        <v>479</v>
      </c>
      <c r="B197" s="461"/>
      <c r="C197" s="461"/>
      <c r="D197" s="461"/>
      <c r="E197" s="461"/>
      <c r="F197" s="461"/>
      <c r="G197" s="461"/>
      <c r="H197" s="461"/>
      <c r="I197" s="461"/>
      <c r="J197" s="461"/>
      <c r="K197" s="461"/>
      <c r="L197" s="461"/>
      <c r="M197" s="461"/>
      <c r="N197" s="461"/>
      <c r="O197" s="461"/>
      <c r="P197" s="461"/>
      <c r="Q197" s="461"/>
      <c r="R197" s="461"/>
      <c r="S197" s="461"/>
    </row>
    <row r="198" spans="1:19" ht="17.100000000000001" customHeight="1">
      <c r="A198" s="289"/>
    </row>
    <row r="199" spans="1:19" ht="39.75" customHeight="1">
      <c r="A199" s="461" t="s">
        <v>480</v>
      </c>
      <c r="B199" s="461"/>
      <c r="C199" s="461"/>
      <c r="D199" s="461"/>
      <c r="E199" s="461"/>
      <c r="F199" s="461"/>
      <c r="G199" s="461"/>
      <c r="H199" s="461"/>
      <c r="I199" s="461"/>
      <c r="J199" s="461"/>
      <c r="K199" s="461"/>
      <c r="L199" s="461"/>
      <c r="M199" s="461"/>
      <c r="N199" s="461"/>
      <c r="O199" s="461"/>
      <c r="P199" s="461"/>
      <c r="Q199" s="461"/>
      <c r="R199" s="461"/>
      <c r="S199" s="461"/>
    </row>
    <row r="200" spans="1:19" ht="12" customHeight="1">
      <c r="A200" s="289"/>
    </row>
    <row r="201" spans="1:19" ht="17.100000000000001" customHeight="1">
      <c r="A201" s="461" t="s">
        <v>325</v>
      </c>
      <c r="B201" s="461"/>
      <c r="C201" s="461"/>
      <c r="D201" s="461"/>
      <c r="E201" s="461"/>
      <c r="F201" s="461"/>
      <c r="G201" s="461"/>
      <c r="H201" s="461"/>
      <c r="I201" s="461"/>
      <c r="J201" s="461"/>
      <c r="K201" s="461"/>
      <c r="L201" s="461"/>
      <c r="M201" s="461"/>
      <c r="N201" s="461"/>
      <c r="O201" s="461"/>
      <c r="P201" s="461"/>
    </row>
    <row r="202" spans="1:19" ht="17.100000000000001" customHeight="1">
      <c r="A202" s="289"/>
    </row>
    <row r="203" spans="1:19" ht="17.100000000000001" customHeight="1">
      <c r="A203" s="461" t="s">
        <v>326</v>
      </c>
      <c r="B203" s="461"/>
      <c r="C203" s="461"/>
      <c r="D203" s="461"/>
      <c r="E203" s="461"/>
      <c r="F203" s="461"/>
      <c r="G203" s="461"/>
      <c r="H203" s="461"/>
      <c r="I203" s="461"/>
      <c r="J203" s="461"/>
      <c r="K203" s="461"/>
      <c r="L203" s="461"/>
      <c r="M203" s="461"/>
      <c r="N203" s="461"/>
      <c r="O203" s="461"/>
      <c r="P203" s="461"/>
    </row>
    <row r="204" spans="1:19" ht="17.100000000000001" customHeight="1">
      <c r="A204" s="289"/>
    </row>
    <row r="205" spans="1:19" ht="33.75" customHeight="1">
      <c r="B205" s="481" t="s">
        <v>481</v>
      </c>
      <c r="C205" s="481"/>
      <c r="D205" s="481"/>
      <c r="E205" s="481"/>
      <c r="F205" s="481"/>
      <c r="G205" s="481"/>
      <c r="H205" s="481"/>
      <c r="I205" s="481"/>
      <c r="J205" s="481"/>
      <c r="K205" s="481"/>
      <c r="L205" s="481"/>
      <c r="M205" s="481"/>
      <c r="N205" s="481"/>
      <c r="O205" s="481"/>
      <c r="P205" s="481"/>
      <c r="Q205" s="481"/>
      <c r="R205" s="481"/>
      <c r="S205" s="481"/>
    </row>
    <row r="206" spans="1:19" ht="12" customHeight="1">
      <c r="A206" s="289"/>
    </row>
    <row r="207" spans="1:19" ht="18" customHeight="1">
      <c r="B207" s="558" t="s">
        <v>372</v>
      </c>
      <c r="C207" s="558"/>
      <c r="D207" s="558"/>
      <c r="E207" s="558"/>
      <c r="F207" s="558"/>
      <c r="G207" s="558"/>
      <c r="H207" s="558"/>
      <c r="I207" s="558"/>
      <c r="J207" s="558"/>
      <c r="K207" s="558"/>
      <c r="L207" s="558"/>
      <c r="M207" s="558"/>
      <c r="N207" s="558"/>
      <c r="O207" s="558"/>
      <c r="P207" s="558"/>
    </row>
    <row r="208" spans="1:19" ht="56.25" customHeight="1">
      <c r="B208" s="481" t="s">
        <v>482</v>
      </c>
      <c r="C208" s="481"/>
      <c r="D208" s="481"/>
      <c r="E208" s="481"/>
      <c r="F208" s="481"/>
      <c r="G208" s="481"/>
      <c r="H208" s="481"/>
      <c r="I208" s="481"/>
      <c r="J208" s="481"/>
      <c r="K208" s="481"/>
      <c r="L208" s="481"/>
      <c r="M208" s="481"/>
      <c r="N208" s="481"/>
      <c r="O208" s="481"/>
      <c r="P208" s="481"/>
      <c r="Q208" s="481"/>
      <c r="R208" s="481"/>
      <c r="S208" s="481"/>
    </row>
    <row r="209" spans="1:19" ht="12.75" customHeight="1">
      <c r="A209" s="289"/>
    </row>
    <row r="210" spans="1:19" ht="18" customHeight="1">
      <c r="C210" s="285" t="s">
        <v>373</v>
      </c>
    </row>
    <row r="211" spans="1:19" ht="18" customHeight="1">
      <c r="C211" s="285" t="s">
        <v>374</v>
      </c>
    </row>
    <row r="212" spans="1:19" ht="33.75" customHeight="1">
      <c r="B212" s="481" t="s">
        <v>483</v>
      </c>
      <c r="C212" s="481"/>
      <c r="D212" s="481"/>
      <c r="E212" s="481"/>
      <c r="F212" s="481"/>
      <c r="G212" s="481"/>
      <c r="H212" s="481"/>
      <c r="I212" s="481"/>
      <c r="J212" s="481"/>
      <c r="K212" s="481"/>
      <c r="L212" s="481"/>
      <c r="M212" s="481"/>
      <c r="N212" s="481"/>
      <c r="O212" s="481"/>
      <c r="P212" s="481"/>
      <c r="Q212" s="481"/>
      <c r="R212" s="481"/>
      <c r="S212" s="481"/>
    </row>
    <row r="213" spans="1:19" ht="15" customHeight="1"/>
    <row r="214" spans="1:19" ht="17.100000000000001" customHeight="1">
      <c r="A214" s="461" t="s">
        <v>327</v>
      </c>
      <c r="B214" s="461"/>
      <c r="C214" s="461"/>
      <c r="D214" s="461"/>
      <c r="E214" s="461"/>
      <c r="F214" s="461"/>
      <c r="G214" s="461"/>
      <c r="H214" s="461"/>
      <c r="I214" s="461"/>
      <c r="J214" s="461"/>
      <c r="K214" s="461"/>
      <c r="L214" s="461"/>
      <c r="M214" s="461"/>
      <c r="N214" s="461"/>
      <c r="O214" s="461"/>
      <c r="P214" s="461"/>
    </row>
    <row r="215" spans="1:19" ht="17.100000000000001" customHeight="1">
      <c r="A215" s="289"/>
    </row>
    <row r="216" spans="1:19" ht="21.75" customHeight="1">
      <c r="B216" s="481" t="s">
        <v>484</v>
      </c>
      <c r="C216" s="481"/>
      <c r="D216" s="481"/>
      <c r="E216" s="481"/>
      <c r="F216" s="481"/>
      <c r="G216" s="481"/>
      <c r="H216" s="481"/>
      <c r="I216" s="481"/>
      <c r="J216" s="481"/>
      <c r="K216" s="481"/>
      <c r="L216" s="481"/>
      <c r="M216" s="481"/>
      <c r="N216" s="481"/>
      <c r="O216" s="481"/>
      <c r="P216" s="481"/>
      <c r="Q216" s="481"/>
      <c r="R216" s="481"/>
      <c r="S216" s="481"/>
    </row>
    <row r="217" spans="1:19" ht="39" customHeight="1">
      <c r="B217" s="465" t="s">
        <v>375</v>
      </c>
      <c r="C217" s="465"/>
      <c r="D217" s="465"/>
      <c r="E217" s="465"/>
      <c r="F217" s="465"/>
      <c r="G217" s="465"/>
      <c r="H217" s="465"/>
      <c r="I217" s="465"/>
      <c r="J217" s="465"/>
      <c r="K217" s="465"/>
      <c r="L217" s="465"/>
      <c r="M217" s="465"/>
      <c r="N217" s="465"/>
      <c r="O217" s="465"/>
      <c r="P217" s="465"/>
      <c r="Q217" s="465"/>
      <c r="R217" s="465"/>
      <c r="S217" s="465"/>
    </row>
    <row r="218" spans="1:19" ht="36" customHeight="1">
      <c r="B218" s="465" t="s">
        <v>376</v>
      </c>
      <c r="C218" s="465"/>
      <c r="D218" s="465"/>
      <c r="E218" s="465"/>
      <c r="F218" s="465"/>
      <c r="G218" s="465"/>
      <c r="H218" s="465"/>
      <c r="I218" s="465"/>
      <c r="J218" s="465"/>
      <c r="K218" s="465"/>
      <c r="L218" s="465"/>
      <c r="M218" s="465"/>
      <c r="N218" s="465"/>
      <c r="O218" s="465"/>
      <c r="P218" s="465"/>
      <c r="Q218" s="465"/>
      <c r="R218" s="465"/>
      <c r="S218" s="465"/>
    </row>
    <row r="219" spans="1:19" ht="18" customHeight="1">
      <c r="B219" s="465" t="s">
        <v>377</v>
      </c>
      <c r="C219" s="465"/>
      <c r="D219" s="465"/>
      <c r="E219" s="465"/>
      <c r="F219" s="465"/>
      <c r="G219" s="465"/>
      <c r="H219" s="465"/>
      <c r="I219" s="465"/>
      <c r="J219" s="465"/>
      <c r="K219" s="465"/>
      <c r="L219" s="465"/>
      <c r="M219" s="465"/>
      <c r="N219" s="465"/>
      <c r="O219" s="465"/>
      <c r="P219" s="465"/>
      <c r="Q219" s="465"/>
      <c r="R219" s="465"/>
      <c r="S219" s="465"/>
    </row>
    <row r="220" spans="1:19" ht="21" customHeight="1">
      <c r="B220" s="465" t="s">
        <v>378</v>
      </c>
      <c r="C220" s="465"/>
      <c r="D220" s="465"/>
      <c r="E220" s="465"/>
      <c r="F220" s="465"/>
      <c r="G220" s="465"/>
      <c r="H220" s="465"/>
      <c r="I220" s="465"/>
      <c r="J220" s="465"/>
      <c r="K220" s="465"/>
      <c r="L220" s="465"/>
      <c r="M220" s="465"/>
      <c r="N220" s="465"/>
      <c r="O220" s="465"/>
      <c r="P220" s="465"/>
      <c r="Q220" s="465"/>
      <c r="R220" s="465"/>
      <c r="S220" s="465"/>
    </row>
    <row r="221" spans="1:19" ht="39" customHeight="1">
      <c r="B221" s="481" t="s">
        <v>485</v>
      </c>
      <c r="C221" s="481"/>
      <c r="D221" s="481"/>
      <c r="E221" s="481"/>
      <c r="F221" s="481"/>
      <c r="G221" s="481"/>
      <c r="H221" s="481"/>
      <c r="I221" s="481"/>
      <c r="J221" s="481"/>
      <c r="K221" s="481"/>
      <c r="L221" s="481"/>
      <c r="M221" s="481"/>
      <c r="N221" s="481"/>
      <c r="O221" s="481"/>
      <c r="P221" s="481"/>
      <c r="Q221" s="481"/>
      <c r="R221" s="481"/>
      <c r="S221" s="481"/>
    </row>
    <row r="222" spans="1:19" ht="39" customHeight="1">
      <c r="B222" s="481" t="s">
        <v>486</v>
      </c>
      <c r="C222" s="481"/>
      <c r="D222" s="481"/>
      <c r="E222" s="481"/>
      <c r="F222" s="481"/>
      <c r="G222" s="481"/>
      <c r="H222" s="481"/>
      <c r="I222" s="481"/>
      <c r="J222" s="481"/>
      <c r="K222" s="481"/>
      <c r="L222" s="481"/>
      <c r="M222" s="481"/>
      <c r="N222" s="481"/>
      <c r="O222" s="481"/>
      <c r="P222" s="481"/>
      <c r="Q222" s="481"/>
      <c r="R222" s="481"/>
      <c r="S222" s="481"/>
    </row>
    <row r="223" spans="1:19" ht="38.25" customHeight="1">
      <c r="B223" s="465" t="s">
        <v>379</v>
      </c>
      <c r="C223" s="465"/>
      <c r="D223" s="465"/>
      <c r="E223" s="465"/>
      <c r="F223" s="465"/>
      <c r="G223" s="465"/>
      <c r="H223" s="465"/>
      <c r="I223" s="465"/>
      <c r="J223" s="465"/>
      <c r="K223" s="465"/>
      <c r="L223" s="465"/>
      <c r="M223" s="465"/>
      <c r="N223" s="465"/>
      <c r="O223" s="465"/>
      <c r="P223" s="465"/>
      <c r="Q223" s="465"/>
      <c r="R223" s="465"/>
      <c r="S223" s="465"/>
    </row>
    <row r="224" spans="1:19" ht="34.5" customHeight="1">
      <c r="B224" s="465" t="s">
        <v>380</v>
      </c>
      <c r="C224" s="465"/>
      <c r="D224" s="465"/>
      <c r="E224" s="465"/>
      <c r="F224" s="465"/>
      <c r="G224" s="465"/>
      <c r="H224" s="465"/>
      <c r="I224" s="465"/>
      <c r="J224" s="465"/>
      <c r="K224" s="465"/>
      <c r="L224" s="465"/>
      <c r="M224" s="465"/>
      <c r="N224" s="465"/>
      <c r="O224" s="465"/>
      <c r="P224" s="465"/>
      <c r="Q224" s="465"/>
      <c r="R224" s="465"/>
      <c r="S224" s="465"/>
    </row>
    <row r="225" spans="1:19" ht="51.75" customHeight="1">
      <c r="B225" s="465" t="s">
        <v>381</v>
      </c>
      <c r="C225" s="465"/>
      <c r="D225" s="465"/>
      <c r="E225" s="465"/>
      <c r="F225" s="465"/>
      <c r="G225" s="465"/>
      <c r="H225" s="465"/>
      <c r="I225" s="465"/>
      <c r="J225" s="465"/>
      <c r="K225" s="465"/>
      <c r="L225" s="465"/>
      <c r="M225" s="465"/>
      <c r="N225" s="465"/>
      <c r="O225" s="465"/>
      <c r="P225" s="465"/>
      <c r="Q225" s="465"/>
      <c r="R225" s="465"/>
      <c r="S225" s="465"/>
    </row>
    <row r="226" spans="1:19" ht="36" customHeight="1">
      <c r="B226" s="465" t="s">
        <v>382</v>
      </c>
      <c r="C226" s="465"/>
      <c r="D226" s="465"/>
      <c r="E226" s="465"/>
      <c r="F226" s="465"/>
      <c r="G226" s="465"/>
      <c r="H226" s="465"/>
      <c r="I226" s="465"/>
      <c r="J226" s="465"/>
      <c r="K226" s="465"/>
      <c r="L226" s="465"/>
      <c r="M226" s="465"/>
      <c r="N226" s="465"/>
      <c r="O226" s="465"/>
      <c r="P226" s="465"/>
      <c r="Q226" s="465"/>
      <c r="R226" s="465"/>
      <c r="S226" s="465"/>
    </row>
    <row r="227" spans="1:19" ht="18" customHeight="1">
      <c r="C227" s="465" t="s">
        <v>383</v>
      </c>
      <c r="D227" s="465"/>
      <c r="E227" s="465"/>
      <c r="F227" s="465"/>
      <c r="G227" s="465"/>
      <c r="H227" s="465"/>
      <c r="I227" s="465"/>
      <c r="J227" s="465"/>
      <c r="K227" s="465"/>
      <c r="L227" s="465"/>
      <c r="M227" s="465"/>
      <c r="N227" s="465"/>
      <c r="O227" s="465"/>
      <c r="P227" s="465"/>
    </row>
    <row r="228" spans="1:19" ht="51" customHeight="1">
      <c r="C228" s="465" t="s">
        <v>384</v>
      </c>
      <c r="D228" s="465"/>
      <c r="E228" s="465"/>
      <c r="F228" s="465"/>
      <c r="G228" s="465"/>
      <c r="H228" s="465"/>
      <c r="I228" s="465"/>
      <c r="J228" s="465"/>
      <c r="K228" s="465"/>
      <c r="L228" s="465"/>
      <c r="M228" s="465"/>
      <c r="N228" s="465"/>
      <c r="O228" s="465"/>
      <c r="P228" s="465"/>
    </row>
    <row r="229" spans="1:19" ht="18" customHeight="1">
      <c r="B229" s="481" t="s">
        <v>487</v>
      </c>
      <c r="C229" s="481"/>
      <c r="D229" s="481"/>
      <c r="E229" s="481"/>
      <c r="F229" s="481"/>
      <c r="G229" s="481"/>
      <c r="H229" s="481"/>
      <c r="I229" s="481"/>
      <c r="J229" s="481"/>
      <c r="K229" s="481"/>
      <c r="L229" s="481"/>
      <c r="M229" s="481"/>
      <c r="N229" s="481"/>
      <c r="O229" s="481"/>
      <c r="P229" s="481"/>
      <c r="Q229" s="481"/>
      <c r="R229" s="481"/>
      <c r="S229" s="481"/>
    </row>
    <row r="230" spans="1:19" ht="18" customHeight="1">
      <c r="A230" s="289"/>
    </row>
    <row r="231" spans="1:19" ht="12.95" customHeight="1">
      <c r="A231" s="471" t="s">
        <v>385</v>
      </c>
      <c r="B231" s="472"/>
      <c r="C231" s="472"/>
      <c r="D231" s="472"/>
      <c r="E231" s="472"/>
      <c r="F231" s="472"/>
      <c r="G231" s="472"/>
      <c r="H231" s="472"/>
      <c r="I231" s="472"/>
      <c r="J231" s="472"/>
      <c r="K231" s="472"/>
      <c r="L231" s="472"/>
      <c r="M231" s="472"/>
      <c r="N231" s="472"/>
      <c r="O231" s="472"/>
      <c r="P231" s="472"/>
      <c r="Q231" s="472"/>
      <c r="R231" s="472"/>
      <c r="S231" s="473"/>
    </row>
    <row r="232" spans="1:19" ht="5.0999999999999996" customHeight="1">
      <c r="A232" s="304"/>
      <c r="B232" s="304"/>
      <c r="C232" s="474"/>
      <c r="D232" s="475"/>
      <c r="E232" s="475"/>
      <c r="F232" s="475"/>
      <c r="G232" s="475"/>
      <c r="H232" s="476"/>
      <c r="I232" s="477"/>
      <c r="J232" s="478"/>
      <c r="K232" s="478"/>
      <c r="L232" s="479"/>
      <c r="M232" s="474"/>
      <c r="N232" s="475"/>
      <c r="O232" s="475"/>
      <c r="P232" s="475"/>
      <c r="Q232" s="475"/>
      <c r="R232" s="475"/>
      <c r="S232" s="476"/>
    </row>
    <row r="233" spans="1:19" ht="12.95" customHeight="1">
      <c r="A233" s="305"/>
      <c r="B233" s="306" t="s">
        <v>386</v>
      </c>
      <c r="C233" s="482"/>
      <c r="D233" s="475"/>
      <c r="E233" s="475"/>
      <c r="F233" s="475"/>
      <c r="G233" s="475"/>
      <c r="H233" s="483"/>
      <c r="I233" s="484" t="s">
        <v>387</v>
      </c>
      <c r="J233" s="485"/>
      <c r="K233" s="485"/>
      <c r="L233" s="486"/>
      <c r="M233" s="482"/>
      <c r="N233" s="475"/>
      <c r="O233" s="475"/>
      <c r="P233" s="475"/>
      <c r="Q233" s="475"/>
      <c r="R233" s="475"/>
      <c r="S233" s="483"/>
    </row>
    <row r="234" spans="1:19" ht="12.95" customHeight="1">
      <c r="A234" s="305"/>
      <c r="B234" s="306" t="s">
        <v>388</v>
      </c>
      <c r="C234" s="482"/>
      <c r="D234" s="475"/>
      <c r="E234" s="475"/>
      <c r="F234" s="475"/>
      <c r="G234" s="475"/>
      <c r="H234" s="483"/>
      <c r="I234" s="487"/>
      <c r="J234" s="488"/>
      <c r="K234" s="489"/>
      <c r="L234" s="490"/>
      <c r="M234" s="482"/>
      <c r="N234" s="475"/>
      <c r="O234" s="475"/>
      <c r="P234" s="475"/>
      <c r="Q234" s="475"/>
      <c r="R234" s="475"/>
      <c r="S234" s="483"/>
    </row>
    <row r="235" spans="1:19" ht="12.95" customHeight="1">
      <c r="A235" s="305"/>
      <c r="B235" s="307"/>
      <c r="C235" s="482"/>
      <c r="D235" s="475"/>
      <c r="E235" s="475"/>
      <c r="F235" s="475"/>
      <c r="G235" s="475"/>
      <c r="H235" s="483"/>
      <c r="I235" s="487"/>
      <c r="J235" s="488"/>
      <c r="K235" s="489"/>
      <c r="L235" s="490"/>
      <c r="M235" s="482"/>
      <c r="N235" s="475"/>
      <c r="O235" s="475"/>
      <c r="P235" s="475"/>
      <c r="Q235" s="475"/>
      <c r="R235" s="475"/>
      <c r="S235" s="483"/>
    </row>
    <row r="236" spans="1:19" ht="12.95" customHeight="1">
      <c r="A236" s="305"/>
      <c r="B236" s="306" t="s">
        <v>389</v>
      </c>
      <c r="C236" s="482"/>
      <c r="D236" s="475"/>
      <c r="E236" s="475"/>
      <c r="F236" s="475"/>
      <c r="G236" s="475"/>
      <c r="H236" s="483"/>
      <c r="I236" s="487"/>
      <c r="J236" s="488"/>
      <c r="K236" s="489"/>
      <c r="L236" s="490"/>
      <c r="M236" s="482"/>
      <c r="N236" s="475"/>
      <c r="O236" s="475"/>
      <c r="P236" s="475"/>
      <c r="Q236" s="475"/>
      <c r="R236" s="475"/>
      <c r="S236" s="483"/>
    </row>
    <row r="237" spans="1:19" ht="12.95" customHeight="1">
      <c r="A237" s="305"/>
      <c r="B237" s="306" t="s">
        <v>390</v>
      </c>
      <c r="C237" s="482"/>
      <c r="D237" s="475"/>
      <c r="E237" s="475"/>
      <c r="F237" s="475"/>
      <c r="G237" s="475"/>
      <c r="H237" s="483"/>
      <c r="I237" s="487"/>
      <c r="J237" s="488"/>
      <c r="K237" s="489"/>
      <c r="L237" s="488"/>
      <c r="M237" s="477"/>
      <c r="N237" s="479"/>
      <c r="O237" s="477"/>
      <c r="P237" s="478"/>
      <c r="Q237" s="479"/>
      <c r="R237" s="304"/>
      <c r="S237" s="308"/>
    </row>
    <row r="238" spans="1:19" ht="20.100000000000001" customHeight="1">
      <c r="A238" s="305"/>
      <c r="B238" s="309"/>
      <c r="C238" s="308"/>
      <c r="D238" s="474"/>
      <c r="E238" s="475"/>
      <c r="F238" s="475"/>
      <c r="G238" s="476"/>
      <c r="H238" s="308"/>
      <c r="I238" s="489"/>
      <c r="J238" s="488"/>
      <c r="K238" s="489"/>
      <c r="L238" s="488"/>
      <c r="M238" s="489"/>
      <c r="N238" s="488"/>
      <c r="O238" s="489"/>
      <c r="P238" s="491"/>
      <c r="Q238" s="488"/>
      <c r="R238" s="310" t="s">
        <v>391</v>
      </c>
      <c r="S238" s="311" t="s">
        <v>392</v>
      </c>
    </row>
    <row r="239" spans="1:19" ht="20.100000000000001" customHeight="1">
      <c r="A239" s="306" t="s">
        <v>393</v>
      </c>
      <c r="B239" s="482"/>
      <c r="C239" s="475"/>
      <c r="D239" s="475"/>
      <c r="E239" s="475"/>
      <c r="F239" s="475"/>
      <c r="G239" s="475"/>
      <c r="H239" s="483"/>
      <c r="I239" s="487"/>
      <c r="J239" s="488"/>
      <c r="K239" s="489"/>
      <c r="L239" s="488"/>
      <c r="M239" s="489"/>
      <c r="N239" s="488"/>
      <c r="O239" s="489"/>
      <c r="P239" s="491"/>
      <c r="Q239" s="488"/>
      <c r="R239" s="306" t="s">
        <v>394</v>
      </c>
      <c r="S239" s="311" t="s">
        <v>395</v>
      </c>
    </row>
    <row r="240" spans="1:19" ht="9.9499999999999993" customHeight="1">
      <c r="A240" s="309"/>
      <c r="B240" s="308"/>
      <c r="C240" s="308"/>
      <c r="D240" s="474"/>
      <c r="E240" s="475"/>
      <c r="F240" s="475"/>
      <c r="G240" s="476"/>
      <c r="H240" s="308"/>
      <c r="I240" s="492"/>
      <c r="J240" s="493"/>
      <c r="K240" s="492"/>
      <c r="L240" s="493"/>
      <c r="M240" s="492"/>
      <c r="N240" s="493"/>
      <c r="O240" s="492"/>
      <c r="P240" s="494"/>
      <c r="Q240" s="493"/>
      <c r="R240" s="309"/>
      <c r="S240" s="308"/>
    </row>
    <row r="241" spans="1:19" ht="11.1" customHeight="1">
      <c r="A241" s="495" t="s">
        <v>396</v>
      </c>
      <c r="B241" s="496"/>
      <c r="C241" s="496"/>
      <c r="D241" s="496"/>
      <c r="E241" s="496"/>
      <c r="F241" s="496"/>
      <c r="G241" s="496"/>
      <c r="H241" s="496"/>
      <c r="I241" s="496"/>
      <c r="J241" s="496"/>
      <c r="K241" s="496"/>
      <c r="L241" s="496"/>
      <c r="M241" s="496"/>
      <c r="N241" s="496"/>
      <c r="O241" s="496"/>
      <c r="P241" s="496"/>
      <c r="Q241" s="496"/>
      <c r="R241" s="496"/>
      <c r="S241" s="497"/>
    </row>
    <row r="242" spans="1:19" ht="9.9499999999999993" customHeight="1">
      <c r="A242" s="308"/>
      <c r="B242" s="308"/>
      <c r="C242" s="308"/>
      <c r="D242" s="474"/>
      <c r="E242" s="475"/>
      <c r="F242" s="475"/>
      <c r="G242" s="476"/>
      <c r="H242" s="308"/>
      <c r="I242" s="474"/>
      <c r="J242" s="476"/>
      <c r="K242" s="474"/>
      <c r="L242" s="476"/>
      <c r="M242" s="474"/>
      <c r="N242" s="476"/>
      <c r="O242" s="474"/>
      <c r="P242" s="475"/>
      <c r="Q242" s="476"/>
      <c r="R242" s="308"/>
      <c r="S242" s="308"/>
    </row>
    <row r="243" spans="1:19" ht="27.95" customHeight="1">
      <c r="A243" s="312" t="s">
        <v>397</v>
      </c>
      <c r="B243" s="312" t="s">
        <v>398</v>
      </c>
      <c r="C243" s="313" t="s">
        <v>399</v>
      </c>
      <c r="D243" s="498" t="s">
        <v>400</v>
      </c>
      <c r="E243" s="499"/>
      <c r="F243" s="499"/>
      <c r="G243" s="500"/>
      <c r="H243" s="314" t="s">
        <v>401</v>
      </c>
      <c r="I243" s="501" t="s">
        <v>402</v>
      </c>
      <c r="J243" s="502"/>
      <c r="K243" s="501" t="s">
        <v>403</v>
      </c>
      <c r="L243" s="502"/>
      <c r="M243" s="501" t="s">
        <v>404</v>
      </c>
      <c r="N243" s="502"/>
      <c r="O243" s="501" t="s">
        <v>405</v>
      </c>
      <c r="P243" s="503"/>
      <c r="Q243" s="502"/>
      <c r="R243" s="314" t="s">
        <v>406</v>
      </c>
      <c r="S243" s="312" t="s">
        <v>407</v>
      </c>
    </row>
    <row r="244" spans="1:19" ht="20.100000000000001" customHeight="1">
      <c r="A244" s="315">
        <v>42025</v>
      </c>
      <c r="B244" s="316" t="s">
        <v>408</v>
      </c>
      <c r="C244" s="316" t="s">
        <v>409</v>
      </c>
      <c r="D244" s="482"/>
      <c r="E244" s="475"/>
      <c r="F244" s="475"/>
      <c r="G244" s="483"/>
      <c r="H244" s="316" t="s">
        <v>410</v>
      </c>
      <c r="I244" s="504">
        <v>180</v>
      </c>
      <c r="J244" s="505"/>
      <c r="K244" s="504">
        <v>15</v>
      </c>
      <c r="L244" s="505"/>
      <c r="M244" s="504">
        <v>15</v>
      </c>
      <c r="N244" s="505"/>
      <c r="O244" s="504">
        <v>15</v>
      </c>
      <c r="P244" s="506"/>
      <c r="Q244" s="505"/>
      <c r="R244" s="317">
        <v>225</v>
      </c>
      <c r="S244" s="316" t="s">
        <v>411</v>
      </c>
    </row>
    <row r="245" spans="1:19" ht="20.100000000000001" customHeight="1">
      <c r="A245" s="315">
        <v>42025</v>
      </c>
      <c r="B245" s="316" t="s">
        <v>412</v>
      </c>
      <c r="C245" s="316" t="s">
        <v>409</v>
      </c>
      <c r="D245" s="482"/>
      <c r="E245" s="475"/>
      <c r="F245" s="475"/>
      <c r="G245" s="483"/>
      <c r="H245" s="316" t="s">
        <v>410</v>
      </c>
      <c r="I245" s="504">
        <v>120</v>
      </c>
      <c r="J245" s="505"/>
      <c r="K245" s="504">
        <v>15</v>
      </c>
      <c r="L245" s="505"/>
      <c r="M245" s="507" t="s">
        <v>413</v>
      </c>
      <c r="N245" s="508"/>
      <c r="O245" s="507" t="s">
        <v>413</v>
      </c>
      <c r="P245" s="509"/>
      <c r="Q245" s="508"/>
      <c r="R245" s="317">
        <v>135</v>
      </c>
      <c r="S245" s="316" t="s">
        <v>414</v>
      </c>
    </row>
    <row r="246" spans="1:19" ht="20.100000000000001" customHeight="1">
      <c r="A246" s="315">
        <v>42025</v>
      </c>
      <c r="B246" s="316" t="s">
        <v>415</v>
      </c>
      <c r="C246" s="316" t="s">
        <v>416</v>
      </c>
      <c r="D246" s="482"/>
      <c r="E246" s="475"/>
      <c r="F246" s="475"/>
      <c r="G246" s="483"/>
      <c r="H246" s="316" t="s">
        <v>410</v>
      </c>
      <c r="I246" s="504">
        <v>240</v>
      </c>
      <c r="J246" s="505"/>
      <c r="K246" s="504">
        <v>15</v>
      </c>
      <c r="L246" s="505"/>
      <c r="M246" s="507" t="s">
        <v>413</v>
      </c>
      <c r="N246" s="508"/>
      <c r="O246" s="507" t="s">
        <v>413</v>
      </c>
      <c r="P246" s="509"/>
      <c r="Q246" s="508"/>
      <c r="R246" s="317">
        <v>255</v>
      </c>
      <c r="S246" s="316" t="s">
        <v>417</v>
      </c>
    </row>
    <row r="247" spans="1:19" ht="20.100000000000001" customHeight="1">
      <c r="A247" s="318"/>
      <c r="B247" s="318"/>
      <c r="C247" s="318"/>
      <c r="D247" s="482"/>
      <c r="E247" s="475"/>
      <c r="F247" s="475"/>
      <c r="G247" s="483"/>
      <c r="H247" s="318"/>
      <c r="I247" s="482"/>
      <c r="J247" s="483"/>
      <c r="K247" s="482"/>
      <c r="L247" s="483"/>
      <c r="M247" s="482"/>
      <c r="N247" s="483"/>
      <c r="O247" s="482"/>
      <c r="P247" s="475"/>
      <c r="Q247" s="483"/>
      <c r="R247" s="319" t="s">
        <v>413</v>
      </c>
      <c r="S247" s="316" t="s">
        <v>418</v>
      </c>
    </row>
    <row r="248" spans="1:19" ht="20.100000000000001" customHeight="1">
      <c r="A248" s="318"/>
      <c r="B248" s="318"/>
      <c r="C248" s="318"/>
      <c r="D248" s="482"/>
      <c r="E248" s="475"/>
      <c r="F248" s="475"/>
      <c r="G248" s="483"/>
      <c r="H248" s="318"/>
      <c r="I248" s="482"/>
      <c r="J248" s="483"/>
      <c r="K248" s="482"/>
      <c r="L248" s="483"/>
      <c r="M248" s="482"/>
      <c r="N248" s="483"/>
      <c r="O248" s="482"/>
      <c r="P248" s="475"/>
      <c r="Q248" s="483"/>
      <c r="R248" s="319" t="s">
        <v>413</v>
      </c>
      <c r="S248" s="316" t="s">
        <v>418</v>
      </c>
    </row>
    <row r="249" spans="1:19" ht="20.100000000000001" customHeight="1">
      <c r="A249" s="318"/>
      <c r="B249" s="318"/>
      <c r="C249" s="318"/>
      <c r="D249" s="482"/>
      <c r="E249" s="475"/>
      <c r="F249" s="475"/>
      <c r="G249" s="483"/>
      <c r="H249" s="318"/>
      <c r="I249" s="482"/>
      <c r="J249" s="483"/>
      <c r="K249" s="482"/>
      <c r="L249" s="483"/>
      <c r="M249" s="482"/>
      <c r="N249" s="483"/>
      <c r="O249" s="482"/>
      <c r="P249" s="475"/>
      <c r="Q249" s="483"/>
      <c r="R249" s="319" t="s">
        <v>413</v>
      </c>
      <c r="S249" s="316" t="s">
        <v>418</v>
      </c>
    </row>
    <row r="250" spans="1:19" ht="20.100000000000001" customHeight="1">
      <c r="A250" s="318"/>
      <c r="B250" s="318"/>
      <c r="C250" s="318"/>
      <c r="D250" s="482"/>
      <c r="E250" s="475"/>
      <c r="F250" s="475"/>
      <c r="G250" s="483"/>
      <c r="H250" s="318"/>
      <c r="I250" s="482"/>
      <c r="J250" s="483"/>
      <c r="K250" s="482"/>
      <c r="L250" s="483"/>
      <c r="M250" s="482"/>
      <c r="N250" s="483"/>
      <c r="O250" s="482"/>
      <c r="P250" s="475"/>
      <c r="Q250" s="483"/>
      <c r="R250" s="319" t="s">
        <v>413</v>
      </c>
      <c r="S250" s="316" t="s">
        <v>418</v>
      </c>
    </row>
    <row r="251" spans="1:19" ht="20.100000000000001" customHeight="1">
      <c r="A251" s="318"/>
      <c r="B251" s="318"/>
      <c r="C251" s="318"/>
      <c r="D251" s="482"/>
      <c r="E251" s="475"/>
      <c r="F251" s="475"/>
      <c r="G251" s="483"/>
      <c r="H251" s="318"/>
      <c r="I251" s="482"/>
      <c r="J251" s="483"/>
      <c r="K251" s="482"/>
      <c r="L251" s="483"/>
      <c r="M251" s="482"/>
      <c r="N251" s="483"/>
      <c r="O251" s="482"/>
      <c r="P251" s="475"/>
      <c r="Q251" s="483"/>
      <c r="R251" s="319" t="s">
        <v>413</v>
      </c>
      <c r="S251" s="316" t="s">
        <v>418</v>
      </c>
    </row>
    <row r="252" spans="1:19" ht="20.100000000000001" customHeight="1">
      <c r="A252" s="318"/>
      <c r="B252" s="318"/>
      <c r="C252" s="318"/>
      <c r="D252" s="482"/>
      <c r="E252" s="475"/>
      <c r="F252" s="475"/>
      <c r="G252" s="483"/>
      <c r="H252" s="318"/>
      <c r="I252" s="482"/>
      <c r="J252" s="483"/>
      <c r="K252" s="482"/>
      <c r="L252" s="483"/>
      <c r="M252" s="482"/>
      <c r="N252" s="483"/>
      <c r="O252" s="482"/>
      <c r="P252" s="475"/>
      <c r="Q252" s="483"/>
      <c r="R252" s="319" t="s">
        <v>413</v>
      </c>
      <c r="S252" s="316" t="s">
        <v>418</v>
      </c>
    </row>
    <row r="253" spans="1:19" ht="20.100000000000001" customHeight="1">
      <c r="A253" s="318"/>
      <c r="B253" s="318"/>
      <c r="C253" s="318"/>
      <c r="D253" s="482"/>
      <c r="E253" s="475"/>
      <c r="F253" s="475"/>
      <c r="G253" s="483"/>
      <c r="H253" s="318"/>
      <c r="I253" s="482"/>
      <c r="J253" s="483"/>
      <c r="K253" s="482"/>
      <c r="L253" s="483"/>
      <c r="M253" s="482"/>
      <c r="N253" s="483"/>
      <c r="O253" s="482"/>
      <c r="P253" s="475"/>
      <c r="Q253" s="483"/>
      <c r="R253" s="319" t="s">
        <v>413</v>
      </c>
      <c r="S253" s="316" t="s">
        <v>418</v>
      </c>
    </row>
    <row r="254" spans="1:19" ht="20.100000000000001" customHeight="1">
      <c r="A254" s="318"/>
      <c r="B254" s="318"/>
      <c r="C254" s="318"/>
      <c r="D254" s="482"/>
      <c r="E254" s="475"/>
      <c r="F254" s="475"/>
      <c r="G254" s="483"/>
      <c r="H254" s="318"/>
      <c r="I254" s="482"/>
      <c r="J254" s="483"/>
      <c r="K254" s="482"/>
      <c r="L254" s="483"/>
      <c r="M254" s="482"/>
      <c r="N254" s="483"/>
      <c r="O254" s="482"/>
      <c r="P254" s="475"/>
      <c r="Q254" s="483"/>
      <c r="R254" s="319" t="s">
        <v>413</v>
      </c>
      <c r="S254" s="316" t="s">
        <v>418</v>
      </c>
    </row>
    <row r="255" spans="1:19" ht="20.100000000000001" customHeight="1">
      <c r="A255" s="318"/>
      <c r="B255" s="318"/>
      <c r="C255" s="318"/>
      <c r="D255" s="482"/>
      <c r="E255" s="475"/>
      <c r="F255" s="475"/>
      <c r="G255" s="483"/>
      <c r="H255" s="318"/>
      <c r="I255" s="482"/>
      <c r="J255" s="483"/>
      <c r="K255" s="482"/>
      <c r="L255" s="483"/>
      <c r="M255" s="482"/>
      <c r="N255" s="483"/>
      <c r="O255" s="482"/>
      <c r="P255" s="475"/>
      <c r="Q255" s="483"/>
      <c r="R255" s="319" t="s">
        <v>413</v>
      </c>
      <c r="S255" s="316" t="s">
        <v>418</v>
      </c>
    </row>
    <row r="256" spans="1:19" ht="20.100000000000001" customHeight="1">
      <c r="A256" s="318"/>
      <c r="B256" s="318"/>
      <c r="C256" s="318"/>
      <c r="D256" s="482"/>
      <c r="E256" s="475"/>
      <c r="F256" s="475"/>
      <c r="G256" s="483"/>
      <c r="H256" s="318"/>
      <c r="I256" s="482"/>
      <c r="J256" s="483"/>
      <c r="K256" s="482"/>
      <c r="L256" s="483"/>
      <c r="M256" s="482"/>
      <c r="N256" s="483"/>
      <c r="O256" s="482"/>
      <c r="P256" s="475"/>
      <c r="Q256" s="483"/>
      <c r="R256" s="319" t="s">
        <v>413</v>
      </c>
      <c r="S256" s="316" t="s">
        <v>418</v>
      </c>
    </row>
    <row r="257" spans="1:19" ht="20.100000000000001" customHeight="1">
      <c r="A257" s="318"/>
      <c r="B257" s="318"/>
      <c r="C257" s="318"/>
      <c r="D257" s="482"/>
      <c r="E257" s="475"/>
      <c r="F257" s="475"/>
      <c r="G257" s="483"/>
      <c r="H257" s="318"/>
      <c r="I257" s="482"/>
      <c r="J257" s="483"/>
      <c r="K257" s="482"/>
      <c r="L257" s="483"/>
      <c r="M257" s="482"/>
      <c r="N257" s="483"/>
      <c r="O257" s="482"/>
      <c r="P257" s="475"/>
      <c r="Q257" s="483"/>
      <c r="R257" s="319" t="s">
        <v>413</v>
      </c>
      <c r="S257" s="316" t="s">
        <v>418</v>
      </c>
    </row>
    <row r="258" spans="1:19" ht="20.100000000000001" customHeight="1">
      <c r="A258" s="318"/>
      <c r="B258" s="318"/>
      <c r="C258" s="318"/>
      <c r="D258" s="482"/>
      <c r="E258" s="475"/>
      <c r="F258" s="475"/>
      <c r="G258" s="483"/>
      <c r="H258" s="318"/>
      <c r="I258" s="482"/>
      <c r="J258" s="483"/>
      <c r="K258" s="482"/>
      <c r="L258" s="483"/>
      <c r="M258" s="482"/>
      <c r="N258" s="483"/>
      <c r="O258" s="482"/>
      <c r="P258" s="475"/>
      <c r="Q258" s="483"/>
      <c r="R258" s="319" t="s">
        <v>413</v>
      </c>
      <c r="S258" s="316" t="s">
        <v>418</v>
      </c>
    </row>
    <row r="259" spans="1:19" ht="21" customHeight="1">
      <c r="A259" s="510" t="s">
        <v>419</v>
      </c>
      <c r="B259" s="511"/>
      <c r="C259" s="511"/>
      <c r="D259" s="511"/>
      <c r="E259" s="511"/>
      <c r="F259" s="511"/>
      <c r="G259" s="512"/>
      <c r="H259" s="320" t="s">
        <v>420</v>
      </c>
      <c r="I259" s="513">
        <v>540</v>
      </c>
      <c r="J259" s="514"/>
      <c r="K259" s="515">
        <v>45</v>
      </c>
      <c r="L259" s="516"/>
      <c r="M259" s="515">
        <v>15</v>
      </c>
      <c r="N259" s="516"/>
      <c r="O259" s="515">
        <v>15</v>
      </c>
      <c r="P259" s="517"/>
      <c r="Q259" s="516"/>
      <c r="R259" s="321">
        <v>615</v>
      </c>
      <c r="S259" s="320" t="s">
        <v>421</v>
      </c>
    </row>
    <row r="260" spans="1:19" ht="12" customHeight="1">
      <c r="A260" s="304"/>
      <c r="B260" s="304"/>
      <c r="C260" s="304"/>
      <c r="D260" s="477"/>
      <c r="E260" s="478"/>
      <c r="F260" s="478"/>
      <c r="G260" s="518"/>
      <c r="H260" s="519" t="s">
        <v>422</v>
      </c>
      <c r="I260" s="520"/>
      <c r="J260" s="520"/>
      <c r="K260" s="520"/>
      <c r="L260" s="520"/>
      <c r="M260" s="520"/>
      <c r="N260" s="520"/>
      <c r="O260" s="520"/>
      <c r="P260" s="520"/>
      <c r="Q260" s="520"/>
      <c r="R260" s="520"/>
      <c r="S260" s="521"/>
    </row>
    <row r="261" spans="1:19" ht="9.9499999999999993" customHeight="1">
      <c r="A261" s="305"/>
      <c r="B261" s="305"/>
      <c r="C261" s="305"/>
      <c r="D261" s="489"/>
      <c r="E261" s="491"/>
      <c r="F261" s="491"/>
      <c r="G261" s="490"/>
      <c r="H261" s="522"/>
      <c r="I261" s="523"/>
      <c r="J261" s="523"/>
      <c r="K261" s="523"/>
      <c r="L261" s="523"/>
      <c r="M261" s="523"/>
      <c r="N261" s="523"/>
      <c r="O261" s="523"/>
      <c r="P261" s="523"/>
      <c r="Q261" s="523"/>
      <c r="R261" s="523"/>
      <c r="S261" s="524"/>
    </row>
    <row r="262" spans="1:19" ht="9.9499999999999993" customHeight="1">
      <c r="A262" s="525" t="s">
        <v>423</v>
      </c>
      <c r="B262" s="526"/>
      <c r="C262" s="526"/>
      <c r="D262" s="526"/>
      <c r="E262" s="526"/>
      <c r="F262" s="526"/>
      <c r="G262" s="526"/>
      <c r="H262" s="526"/>
      <c r="I262" s="526"/>
      <c r="J262" s="526"/>
      <c r="K262" s="526"/>
      <c r="L262" s="527"/>
      <c r="M262" s="474"/>
      <c r="N262" s="476"/>
      <c r="O262" s="474"/>
      <c r="P262" s="475"/>
      <c r="Q262" s="476"/>
      <c r="R262" s="308"/>
      <c r="S262" s="308"/>
    </row>
    <row r="263" spans="1:19" ht="9.9499999999999993" customHeight="1">
      <c r="A263" s="528" t="s">
        <v>424</v>
      </c>
      <c r="B263" s="529"/>
      <c r="C263" s="529"/>
      <c r="D263" s="529"/>
      <c r="E263" s="529"/>
      <c r="F263" s="529"/>
      <c r="G263" s="529"/>
      <c r="H263" s="529"/>
      <c r="I263" s="529"/>
      <c r="J263" s="529"/>
      <c r="K263" s="529"/>
      <c r="L263" s="529"/>
      <c r="M263" s="529"/>
      <c r="N263" s="529"/>
      <c r="O263" s="529"/>
      <c r="P263" s="529"/>
      <c r="Q263" s="529"/>
      <c r="R263" s="529"/>
      <c r="S263" s="530"/>
    </row>
    <row r="264" spans="1:19" ht="9.9499999999999993" customHeight="1">
      <c r="A264" s="510" t="s">
        <v>425</v>
      </c>
      <c r="B264" s="511"/>
      <c r="C264" s="512"/>
      <c r="D264" s="510" t="s">
        <v>426</v>
      </c>
      <c r="E264" s="511"/>
      <c r="F264" s="511"/>
      <c r="G264" s="511"/>
      <c r="H264" s="512"/>
      <c r="I264" s="510" t="s">
        <v>427</v>
      </c>
      <c r="J264" s="511"/>
      <c r="K264" s="511"/>
      <c r="L264" s="512"/>
      <c r="M264" s="510" t="s">
        <v>428</v>
      </c>
      <c r="N264" s="511"/>
      <c r="O264" s="511"/>
      <c r="P264" s="511"/>
      <c r="Q264" s="512"/>
      <c r="R264" s="510" t="s">
        <v>429</v>
      </c>
      <c r="S264" s="512"/>
    </row>
    <row r="265" spans="1:19" ht="9.9499999999999993" customHeight="1">
      <c r="A265" s="322" t="s">
        <v>430</v>
      </c>
      <c r="B265" s="308"/>
      <c r="C265" s="323"/>
      <c r="D265" s="537" t="s">
        <v>431</v>
      </c>
      <c r="E265" s="538"/>
      <c r="F265" s="538"/>
      <c r="G265" s="538"/>
      <c r="H265" s="539"/>
      <c r="I265" s="531" t="s">
        <v>432</v>
      </c>
      <c r="J265" s="532"/>
      <c r="K265" s="474"/>
      <c r="L265" s="483"/>
      <c r="M265" s="531" t="s">
        <v>433</v>
      </c>
      <c r="N265" s="533"/>
      <c r="O265" s="532"/>
      <c r="P265" s="474"/>
      <c r="Q265" s="483"/>
      <c r="R265" s="519" t="s">
        <v>434</v>
      </c>
      <c r="S265" s="521"/>
    </row>
    <row r="266" spans="1:19" ht="9" customHeight="1">
      <c r="A266" s="531" t="s">
        <v>435</v>
      </c>
      <c r="B266" s="532"/>
      <c r="C266" s="323"/>
      <c r="D266" s="540"/>
      <c r="E266" s="541"/>
      <c r="F266" s="541"/>
      <c r="G266" s="541"/>
      <c r="H266" s="542"/>
      <c r="I266" s="531" t="s">
        <v>436</v>
      </c>
      <c r="J266" s="532"/>
      <c r="K266" s="474"/>
      <c r="L266" s="483"/>
      <c r="M266" s="531" t="s">
        <v>437</v>
      </c>
      <c r="N266" s="533"/>
      <c r="O266" s="532"/>
      <c r="P266" s="474"/>
      <c r="Q266" s="483"/>
      <c r="R266" s="534"/>
      <c r="S266" s="535"/>
    </row>
    <row r="267" spans="1:19" ht="9" customHeight="1">
      <c r="A267" s="531" t="s">
        <v>438</v>
      </c>
      <c r="B267" s="532"/>
      <c r="C267" s="323"/>
      <c r="D267" s="540"/>
      <c r="E267" s="541"/>
      <c r="F267" s="541"/>
      <c r="G267" s="541"/>
      <c r="H267" s="542"/>
      <c r="I267" s="531" t="s">
        <v>439</v>
      </c>
      <c r="J267" s="533"/>
      <c r="K267" s="533"/>
      <c r="L267" s="536"/>
      <c r="M267" s="531" t="s">
        <v>440</v>
      </c>
      <c r="N267" s="533"/>
      <c r="O267" s="532"/>
      <c r="P267" s="474"/>
      <c r="Q267" s="483"/>
      <c r="R267" s="534"/>
      <c r="S267" s="535"/>
    </row>
    <row r="268" spans="1:19" ht="9" customHeight="1">
      <c r="A268" s="531" t="s">
        <v>441</v>
      </c>
      <c r="B268" s="532"/>
      <c r="C268" s="323"/>
      <c r="D268" s="540"/>
      <c r="E268" s="541"/>
      <c r="F268" s="541"/>
      <c r="G268" s="541"/>
      <c r="H268" s="542"/>
      <c r="I268" s="531" t="s">
        <v>442</v>
      </c>
      <c r="J268" s="533"/>
      <c r="K268" s="533"/>
      <c r="L268" s="536"/>
      <c r="M268" s="531" t="s">
        <v>443</v>
      </c>
      <c r="N268" s="533"/>
      <c r="O268" s="532"/>
      <c r="P268" s="474"/>
      <c r="Q268" s="483"/>
      <c r="R268" s="534"/>
      <c r="S268" s="535"/>
    </row>
    <row r="269" spans="1:19" ht="31.5" customHeight="1">
      <c r="A269" s="531" t="s">
        <v>444</v>
      </c>
      <c r="B269" s="532"/>
      <c r="C269" s="323"/>
      <c r="D269" s="540"/>
      <c r="E269" s="541"/>
      <c r="F269" s="541"/>
      <c r="G269" s="541"/>
      <c r="H269" s="542"/>
      <c r="I269" s="531" t="s">
        <v>445</v>
      </c>
      <c r="J269" s="533"/>
      <c r="K269" s="533"/>
      <c r="L269" s="536"/>
      <c r="M269" s="531" t="s">
        <v>446</v>
      </c>
      <c r="N269" s="533"/>
      <c r="O269" s="533"/>
      <c r="P269" s="533"/>
      <c r="Q269" s="536"/>
      <c r="R269" s="522"/>
      <c r="S269" s="524"/>
    </row>
    <row r="270" spans="1:19" ht="9" customHeight="1">
      <c r="A270" s="531" t="s">
        <v>447</v>
      </c>
      <c r="B270" s="532"/>
      <c r="C270" s="323"/>
      <c r="D270" s="540"/>
      <c r="E270" s="541"/>
      <c r="F270" s="541"/>
      <c r="G270" s="541"/>
      <c r="H270" s="542"/>
      <c r="I270" s="531" t="s">
        <v>448</v>
      </c>
      <c r="J270" s="533"/>
      <c r="K270" s="533"/>
      <c r="L270" s="536"/>
      <c r="M270" s="531" t="s">
        <v>449</v>
      </c>
      <c r="N270" s="533"/>
      <c r="O270" s="533"/>
      <c r="P270" s="533"/>
      <c r="Q270" s="536"/>
      <c r="R270" s="510" t="s">
        <v>450</v>
      </c>
      <c r="S270" s="512"/>
    </row>
    <row r="271" spans="1:19" ht="9" customHeight="1">
      <c r="A271" s="531" t="s">
        <v>451</v>
      </c>
      <c r="B271" s="532"/>
      <c r="C271" s="323"/>
      <c r="D271" s="540"/>
      <c r="E271" s="541"/>
      <c r="F271" s="541"/>
      <c r="G271" s="541"/>
      <c r="H271" s="542"/>
      <c r="I271" s="531" t="s">
        <v>452</v>
      </c>
      <c r="J271" s="533"/>
      <c r="K271" s="533"/>
      <c r="L271" s="536"/>
      <c r="M271" s="531" t="s">
        <v>453</v>
      </c>
      <c r="N271" s="533"/>
      <c r="O271" s="533"/>
      <c r="P271" s="533"/>
      <c r="Q271" s="536"/>
      <c r="R271" s="546" t="s">
        <v>454</v>
      </c>
      <c r="S271" s="547"/>
    </row>
    <row r="272" spans="1:19" ht="9" customHeight="1">
      <c r="A272" s="531" t="s">
        <v>455</v>
      </c>
      <c r="B272" s="532"/>
      <c r="C272" s="323"/>
      <c r="D272" s="540"/>
      <c r="E272" s="541"/>
      <c r="F272" s="541"/>
      <c r="G272" s="541"/>
      <c r="H272" s="542"/>
      <c r="I272" s="531" t="s">
        <v>456</v>
      </c>
      <c r="J272" s="532"/>
      <c r="K272" s="474"/>
      <c r="L272" s="483"/>
      <c r="M272" s="531" t="s">
        <v>457</v>
      </c>
      <c r="N272" s="533"/>
      <c r="O272" s="533"/>
      <c r="P272" s="533"/>
      <c r="Q272" s="536"/>
      <c r="R272" s="548"/>
      <c r="S272" s="549"/>
    </row>
    <row r="273" spans="1:19" ht="9" customHeight="1">
      <c r="A273" s="531" t="s">
        <v>458</v>
      </c>
      <c r="B273" s="532"/>
      <c r="C273" s="323"/>
      <c r="D273" s="540"/>
      <c r="E273" s="541"/>
      <c r="F273" s="541"/>
      <c r="G273" s="541"/>
      <c r="H273" s="542"/>
      <c r="I273" s="531" t="s">
        <v>459</v>
      </c>
      <c r="J273" s="533"/>
      <c r="K273" s="533"/>
      <c r="L273" s="536"/>
      <c r="M273" s="531" t="s">
        <v>460</v>
      </c>
      <c r="N273" s="533"/>
      <c r="O273" s="533"/>
      <c r="P273" s="533"/>
      <c r="Q273" s="536"/>
      <c r="R273" s="548"/>
      <c r="S273" s="549"/>
    </row>
    <row r="274" spans="1:19" ht="9" customHeight="1">
      <c r="A274" s="531" t="s">
        <v>461</v>
      </c>
      <c r="B274" s="532"/>
      <c r="C274" s="323"/>
      <c r="D274" s="540"/>
      <c r="E274" s="541"/>
      <c r="F274" s="541"/>
      <c r="G274" s="541"/>
      <c r="H274" s="542"/>
      <c r="I274" s="531" t="s">
        <v>462</v>
      </c>
      <c r="J274" s="533"/>
      <c r="K274" s="533"/>
      <c r="L274" s="536"/>
      <c r="M274" s="531" t="s">
        <v>463</v>
      </c>
      <c r="N274" s="533"/>
      <c r="O274" s="533"/>
      <c r="P274" s="533"/>
      <c r="Q274" s="536"/>
      <c r="R274" s="548"/>
      <c r="S274" s="549"/>
    </row>
    <row r="275" spans="1:19" ht="9.9499999999999993" customHeight="1">
      <c r="A275" s="531" t="s">
        <v>464</v>
      </c>
      <c r="B275" s="532"/>
      <c r="C275" s="323"/>
      <c r="D275" s="540"/>
      <c r="E275" s="541"/>
      <c r="F275" s="541"/>
      <c r="G275" s="541"/>
      <c r="H275" s="542"/>
      <c r="I275" s="531" t="s">
        <v>465</v>
      </c>
      <c r="J275" s="533"/>
      <c r="K275" s="533"/>
      <c r="L275" s="536"/>
      <c r="M275" s="531" t="s">
        <v>466</v>
      </c>
      <c r="N275" s="533"/>
      <c r="O275" s="532"/>
      <c r="P275" s="474"/>
      <c r="Q275" s="483"/>
      <c r="R275" s="548"/>
      <c r="S275" s="549"/>
    </row>
    <row r="276" spans="1:19" ht="34.5" customHeight="1">
      <c r="A276" s="531" t="s">
        <v>467</v>
      </c>
      <c r="B276" s="532"/>
      <c r="C276" s="323"/>
      <c r="D276" s="540"/>
      <c r="E276" s="541"/>
      <c r="F276" s="541"/>
      <c r="G276" s="541"/>
      <c r="H276" s="542"/>
      <c r="I276" s="552"/>
      <c r="J276" s="479"/>
      <c r="K276" s="477"/>
      <c r="L276" s="479"/>
      <c r="M276" s="477"/>
      <c r="N276" s="478"/>
      <c r="O276" s="479"/>
      <c r="P276" s="477"/>
      <c r="Q276" s="518"/>
      <c r="R276" s="550"/>
      <c r="S276" s="551"/>
    </row>
    <row r="277" spans="1:19" ht="9.9499999999999993" customHeight="1">
      <c r="A277" s="531" t="s">
        <v>468</v>
      </c>
      <c r="B277" s="532"/>
      <c r="C277" s="323"/>
      <c r="D277" s="543"/>
      <c r="E277" s="544"/>
      <c r="F277" s="544"/>
      <c r="G277" s="544"/>
      <c r="H277" s="545"/>
      <c r="I277" s="487"/>
      <c r="J277" s="488"/>
      <c r="K277" s="489"/>
      <c r="L277" s="488"/>
      <c r="M277" s="489"/>
      <c r="N277" s="491"/>
      <c r="O277" s="488"/>
      <c r="P277" s="489"/>
      <c r="Q277" s="490"/>
      <c r="R277" s="510" t="s">
        <v>469</v>
      </c>
      <c r="S277" s="512"/>
    </row>
    <row r="278" spans="1:19" ht="9.9499999999999993" customHeight="1">
      <c r="A278" s="304"/>
      <c r="B278" s="304"/>
      <c r="C278" s="304"/>
      <c r="D278" s="477"/>
      <c r="E278" s="478"/>
      <c r="F278" s="478"/>
      <c r="G278" s="479"/>
      <c r="H278" s="304"/>
      <c r="I278" s="489"/>
      <c r="J278" s="488"/>
      <c r="K278" s="489"/>
      <c r="L278" s="488"/>
      <c r="M278" s="489"/>
      <c r="N278" s="491"/>
      <c r="O278" s="488"/>
      <c r="P278" s="489"/>
      <c r="Q278" s="490"/>
      <c r="R278" s="546" t="s">
        <v>470</v>
      </c>
      <c r="S278" s="547"/>
    </row>
    <row r="279" spans="1:19" ht="9" customHeight="1">
      <c r="A279" s="305"/>
      <c r="B279" s="305"/>
      <c r="C279" s="305"/>
      <c r="D279" s="489"/>
      <c r="E279" s="491"/>
      <c r="F279" s="491"/>
      <c r="G279" s="488"/>
      <c r="H279" s="305"/>
      <c r="I279" s="489"/>
      <c r="J279" s="488"/>
      <c r="K279" s="489"/>
      <c r="L279" s="488"/>
      <c r="M279" s="489"/>
      <c r="N279" s="491"/>
      <c r="O279" s="488"/>
      <c r="P279" s="489"/>
      <c r="Q279" s="490"/>
      <c r="R279" s="548"/>
      <c r="S279" s="549"/>
    </row>
    <row r="280" spans="1:19" ht="9" customHeight="1">
      <c r="A280" s="305"/>
      <c r="B280" s="305"/>
      <c r="C280" s="305"/>
      <c r="D280" s="489"/>
      <c r="E280" s="491"/>
      <c r="F280" s="491"/>
      <c r="G280" s="488"/>
      <c r="H280" s="305"/>
      <c r="I280" s="489"/>
      <c r="J280" s="488"/>
      <c r="K280" s="489"/>
      <c r="L280" s="488"/>
      <c r="M280" s="489"/>
      <c r="N280" s="491"/>
      <c r="O280" s="488"/>
      <c r="P280" s="489"/>
      <c r="Q280" s="490"/>
      <c r="R280" s="548"/>
      <c r="S280" s="549"/>
    </row>
    <row r="281" spans="1:19" ht="9" customHeight="1">
      <c r="A281" s="305"/>
      <c r="B281" s="305"/>
      <c r="C281" s="305"/>
      <c r="D281" s="489"/>
      <c r="E281" s="491"/>
      <c r="F281" s="491"/>
      <c r="G281" s="488"/>
      <c r="H281" s="305"/>
      <c r="I281" s="489"/>
      <c r="J281" s="488"/>
      <c r="K281" s="489"/>
      <c r="L281" s="488"/>
      <c r="M281" s="489"/>
      <c r="N281" s="491"/>
      <c r="O281" s="488"/>
      <c r="P281" s="489"/>
      <c r="Q281" s="490"/>
      <c r="R281" s="548"/>
      <c r="S281" s="549"/>
    </row>
    <row r="282" spans="1:19" ht="9" customHeight="1">
      <c r="A282" s="305"/>
      <c r="B282" s="305"/>
      <c r="C282" s="305"/>
      <c r="D282" s="489"/>
      <c r="E282" s="491"/>
      <c r="F282" s="491"/>
      <c r="G282" s="488"/>
      <c r="H282" s="305"/>
      <c r="I282" s="489"/>
      <c r="J282" s="488"/>
      <c r="K282" s="489"/>
      <c r="L282" s="488"/>
      <c r="M282" s="492"/>
      <c r="N282" s="494"/>
      <c r="O282" s="493"/>
      <c r="P282" s="489"/>
      <c r="Q282" s="490"/>
      <c r="R282" s="548"/>
      <c r="S282" s="549"/>
    </row>
    <row r="283" spans="1:19" ht="21" customHeight="1">
      <c r="A283" s="305"/>
      <c r="B283" s="305"/>
      <c r="C283" s="305"/>
      <c r="D283" s="489"/>
      <c r="E283" s="491"/>
      <c r="F283" s="491"/>
      <c r="G283" s="488"/>
      <c r="H283" s="305"/>
      <c r="I283" s="489"/>
      <c r="J283" s="488"/>
      <c r="K283" s="489"/>
      <c r="L283" s="490"/>
      <c r="M283" s="553" t="s">
        <v>471</v>
      </c>
      <c r="N283" s="554"/>
      <c r="O283" s="555"/>
      <c r="P283" s="487"/>
      <c r="Q283" s="490"/>
      <c r="R283" s="550"/>
      <c r="S283" s="551"/>
    </row>
    <row r="284" spans="1:19" ht="9.9499999999999993" customHeight="1">
      <c r="A284" s="305"/>
      <c r="B284" s="305"/>
      <c r="C284" s="305"/>
      <c r="D284" s="489"/>
      <c r="E284" s="491"/>
      <c r="F284" s="491"/>
      <c r="G284" s="488"/>
      <c r="H284" s="305"/>
      <c r="I284" s="489"/>
      <c r="J284" s="488"/>
      <c r="K284" s="489"/>
      <c r="L284" s="490"/>
      <c r="M284" s="531" t="s">
        <v>472</v>
      </c>
      <c r="N284" s="533"/>
      <c r="O284" s="536"/>
      <c r="P284" s="487"/>
      <c r="Q284" s="490"/>
      <c r="R284" s="528" t="s">
        <v>473</v>
      </c>
      <c r="S284" s="530"/>
    </row>
    <row r="285" spans="1:19" ht="9" customHeight="1">
      <c r="A285" s="305"/>
      <c r="B285" s="305"/>
      <c r="C285" s="305"/>
      <c r="D285" s="489"/>
      <c r="E285" s="491"/>
      <c r="F285" s="491"/>
      <c r="G285" s="488"/>
      <c r="H285" s="305"/>
      <c r="I285" s="489"/>
      <c r="J285" s="488"/>
      <c r="K285" s="489"/>
      <c r="L285" s="490"/>
      <c r="M285" s="531" t="s">
        <v>474</v>
      </c>
      <c r="N285" s="533"/>
      <c r="O285" s="536"/>
      <c r="P285" s="487"/>
      <c r="Q285" s="490"/>
      <c r="R285" s="546" t="s">
        <v>475</v>
      </c>
      <c r="S285" s="547"/>
    </row>
    <row r="286" spans="1:19" ht="9" customHeight="1">
      <c r="A286" s="305"/>
      <c r="B286" s="305"/>
      <c r="C286" s="305"/>
      <c r="D286" s="489"/>
      <c r="E286" s="491"/>
      <c r="F286" s="491"/>
      <c r="G286" s="488"/>
      <c r="H286" s="305"/>
      <c r="I286" s="489"/>
      <c r="J286" s="488"/>
      <c r="K286" s="489"/>
      <c r="L286" s="488"/>
      <c r="M286" s="477"/>
      <c r="N286" s="478"/>
      <c r="O286" s="479"/>
      <c r="P286" s="489"/>
      <c r="Q286" s="490"/>
      <c r="R286" s="548"/>
      <c r="S286" s="549"/>
    </row>
    <row r="287" spans="1:19" ht="9" customHeight="1">
      <c r="A287" s="305"/>
      <c r="B287" s="305"/>
      <c r="C287" s="305"/>
      <c r="D287" s="489"/>
      <c r="E287" s="491"/>
      <c r="F287" s="491"/>
      <c r="G287" s="488"/>
      <c r="H287" s="305"/>
      <c r="I287" s="489"/>
      <c r="J287" s="488"/>
      <c r="K287" s="489"/>
      <c r="L287" s="488"/>
      <c r="M287" s="489"/>
      <c r="N287" s="491"/>
      <c r="O287" s="488"/>
      <c r="P287" s="489"/>
      <c r="Q287" s="490"/>
      <c r="R287" s="548"/>
      <c r="S287" s="549"/>
    </row>
    <row r="288" spans="1:19" ht="24.75" customHeight="1">
      <c r="A288" s="305"/>
      <c r="B288" s="305"/>
      <c r="C288" s="305"/>
      <c r="D288" s="489"/>
      <c r="E288" s="491"/>
      <c r="F288" s="491"/>
      <c r="G288" s="488"/>
      <c r="H288" s="305"/>
      <c r="I288" s="489"/>
      <c r="J288" s="488"/>
      <c r="K288" s="489"/>
      <c r="L288" s="488"/>
      <c r="M288" s="489"/>
      <c r="N288" s="491"/>
      <c r="O288" s="488"/>
      <c r="P288" s="489"/>
      <c r="Q288" s="490"/>
      <c r="R288" s="550"/>
      <c r="S288" s="551"/>
    </row>
  </sheetData>
  <mergeCells count="481">
    <mergeCell ref="A1:S1"/>
    <mergeCell ref="A3:S3"/>
    <mergeCell ref="B220:S220"/>
    <mergeCell ref="B221:S221"/>
    <mergeCell ref="B222:S222"/>
    <mergeCell ref="B223:S223"/>
    <mergeCell ref="D81:S81"/>
    <mergeCell ref="A84:S84"/>
    <mergeCell ref="A182:S182"/>
    <mergeCell ref="A184:S184"/>
    <mergeCell ref="A199:S199"/>
    <mergeCell ref="B205:S205"/>
    <mergeCell ref="B216:S216"/>
    <mergeCell ref="B217:S217"/>
    <mergeCell ref="A22:S22"/>
    <mergeCell ref="A29:S29"/>
    <mergeCell ref="B31:S31"/>
    <mergeCell ref="B32:S32"/>
    <mergeCell ref="A34:S34"/>
    <mergeCell ref="A39:S39"/>
    <mergeCell ref="A5:S5"/>
    <mergeCell ref="A12:S12"/>
    <mergeCell ref="B14:S14"/>
    <mergeCell ref="B16:S16"/>
    <mergeCell ref="A18:S18"/>
    <mergeCell ref="A20:S20"/>
    <mergeCell ref="P288:Q288"/>
    <mergeCell ref="A179:P179"/>
    <mergeCell ref="A180:P180"/>
    <mergeCell ref="B191:P191"/>
    <mergeCell ref="M286:O286"/>
    <mergeCell ref="P286:Q286"/>
    <mergeCell ref="A201:P201"/>
    <mergeCell ref="A166:D166"/>
    <mergeCell ref="B218:S218"/>
    <mergeCell ref="B219:S219"/>
    <mergeCell ref="A203:P203"/>
    <mergeCell ref="B207:P207"/>
    <mergeCell ref="A214:P214"/>
    <mergeCell ref="B208:S208"/>
    <mergeCell ref="B212:S212"/>
    <mergeCell ref="A167:D167"/>
    <mergeCell ref="A195:S195"/>
    <mergeCell ref="A197:S197"/>
    <mergeCell ref="B192:P192"/>
    <mergeCell ref="B193:P193"/>
    <mergeCell ref="B224:S224"/>
    <mergeCell ref="B225:S225"/>
    <mergeCell ref="R285:S288"/>
    <mergeCell ref="D286:G286"/>
    <mergeCell ref="I286:J286"/>
    <mergeCell ref="K286:L286"/>
    <mergeCell ref="D283:G283"/>
    <mergeCell ref="I283:J283"/>
    <mergeCell ref="K283:L283"/>
    <mergeCell ref="M283:O283"/>
    <mergeCell ref="P283:Q283"/>
    <mergeCell ref="D287:G287"/>
    <mergeCell ref="I287:J287"/>
    <mergeCell ref="K287:L287"/>
    <mergeCell ref="M287:O287"/>
    <mergeCell ref="P287:Q287"/>
    <mergeCell ref="R284:S284"/>
    <mergeCell ref="D285:G285"/>
    <mergeCell ref="I285:J285"/>
    <mergeCell ref="K285:L285"/>
    <mergeCell ref="M285:O285"/>
    <mergeCell ref="D288:G288"/>
    <mergeCell ref="I288:J288"/>
    <mergeCell ref="K288:L288"/>
    <mergeCell ref="M288:O288"/>
    <mergeCell ref="P285:Q285"/>
    <mergeCell ref="K280:L280"/>
    <mergeCell ref="M280:O280"/>
    <mergeCell ref="D284:G284"/>
    <mergeCell ref="I284:J284"/>
    <mergeCell ref="K284:L284"/>
    <mergeCell ref="M284:O284"/>
    <mergeCell ref="P284:Q284"/>
    <mergeCell ref="D281:G281"/>
    <mergeCell ref="I281:J281"/>
    <mergeCell ref="K281:L281"/>
    <mergeCell ref="M281:O281"/>
    <mergeCell ref="P281:Q281"/>
    <mergeCell ref="R278:S283"/>
    <mergeCell ref="D279:G279"/>
    <mergeCell ref="I279:J279"/>
    <mergeCell ref="K279:L279"/>
    <mergeCell ref="M279:O279"/>
    <mergeCell ref="A277:B277"/>
    <mergeCell ref="I277:J277"/>
    <mergeCell ref="K277:L277"/>
    <mergeCell ref="M277:O277"/>
    <mergeCell ref="P277:Q277"/>
    <mergeCell ref="P280:Q280"/>
    <mergeCell ref="D278:G278"/>
    <mergeCell ref="I278:J278"/>
    <mergeCell ref="K278:L278"/>
    <mergeCell ref="M278:O278"/>
    <mergeCell ref="P278:Q278"/>
    <mergeCell ref="D282:G282"/>
    <mergeCell ref="I282:J282"/>
    <mergeCell ref="K282:L282"/>
    <mergeCell ref="M282:O282"/>
    <mergeCell ref="P282:Q282"/>
    <mergeCell ref="P279:Q279"/>
    <mergeCell ref="D280:G280"/>
    <mergeCell ref="I280:J280"/>
    <mergeCell ref="R277:S277"/>
    <mergeCell ref="A275:B275"/>
    <mergeCell ref="I275:L275"/>
    <mergeCell ref="M275:O275"/>
    <mergeCell ref="P275:Q275"/>
    <mergeCell ref="A276:B276"/>
    <mergeCell ref="I276:J276"/>
    <mergeCell ref="K276:L276"/>
    <mergeCell ref="M276:O276"/>
    <mergeCell ref="P276:Q276"/>
    <mergeCell ref="P268:Q268"/>
    <mergeCell ref="A269:B269"/>
    <mergeCell ref="I269:L269"/>
    <mergeCell ref="M269:Q269"/>
    <mergeCell ref="A270:B270"/>
    <mergeCell ref="I270:L270"/>
    <mergeCell ref="M270:Q270"/>
    <mergeCell ref="R270:S270"/>
    <mergeCell ref="A271:B271"/>
    <mergeCell ref="I271:L271"/>
    <mergeCell ref="M271:Q271"/>
    <mergeCell ref="R271:S276"/>
    <mergeCell ref="A272:B272"/>
    <mergeCell ref="I272:J272"/>
    <mergeCell ref="A273:B273"/>
    <mergeCell ref="I273:L273"/>
    <mergeCell ref="M273:Q273"/>
    <mergeCell ref="A274:B274"/>
    <mergeCell ref="I274:L274"/>
    <mergeCell ref="M274:Q274"/>
    <mergeCell ref="K272:L272"/>
    <mergeCell ref="M272:Q272"/>
    <mergeCell ref="A263:S263"/>
    <mergeCell ref="A264:C264"/>
    <mergeCell ref="D264:H264"/>
    <mergeCell ref="I264:L264"/>
    <mergeCell ref="M264:Q264"/>
    <mergeCell ref="R264:S264"/>
    <mergeCell ref="I265:J265"/>
    <mergeCell ref="K265:L265"/>
    <mergeCell ref="M265:O265"/>
    <mergeCell ref="P265:Q265"/>
    <mergeCell ref="R265:S269"/>
    <mergeCell ref="A266:B266"/>
    <mergeCell ref="I266:J266"/>
    <mergeCell ref="K266:L266"/>
    <mergeCell ref="M266:O266"/>
    <mergeCell ref="P266:Q266"/>
    <mergeCell ref="A267:B267"/>
    <mergeCell ref="I267:L267"/>
    <mergeCell ref="M267:O267"/>
    <mergeCell ref="P267:Q267"/>
    <mergeCell ref="D265:H277"/>
    <mergeCell ref="A268:B268"/>
    <mergeCell ref="I268:L268"/>
    <mergeCell ref="M268:O268"/>
    <mergeCell ref="A259:G259"/>
    <mergeCell ref="I259:J259"/>
    <mergeCell ref="K259:L259"/>
    <mergeCell ref="M259:N259"/>
    <mergeCell ref="O259:Q259"/>
    <mergeCell ref="D260:G260"/>
    <mergeCell ref="H260:S261"/>
    <mergeCell ref="D261:G261"/>
    <mergeCell ref="A262:L262"/>
    <mergeCell ref="M262:N262"/>
    <mergeCell ref="O262:Q262"/>
    <mergeCell ref="D257:G257"/>
    <mergeCell ref="I257:J257"/>
    <mergeCell ref="K257:L257"/>
    <mergeCell ref="M257:N257"/>
    <mergeCell ref="O257:Q257"/>
    <mergeCell ref="D258:G258"/>
    <mergeCell ref="I258:J258"/>
    <mergeCell ref="K258:L258"/>
    <mergeCell ref="M258:N258"/>
    <mergeCell ref="O258:Q258"/>
    <mergeCell ref="D255:G255"/>
    <mergeCell ref="I255:J255"/>
    <mergeCell ref="K255:L255"/>
    <mergeCell ref="M255:N255"/>
    <mergeCell ref="O255:Q255"/>
    <mergeCell ref="D256:G256"/>
    <mergeCell ref="I256:J256"/>
    <mergeCell ref="K256:L256"/>
    <mergeCell ref="M256:N256"/>
    <mergeCell ref="O256:Q256"/>
    <mergeCell ref="D253:G253"/>
    <mergeCell ref="I253:J253"/>
    <mergeCell ref="K253:L253"/>
    <mergeCell ref="M253:N253"/>
    <mergeCell ref="O253:Q253"/>
    <mergeCell ref="D254:G254"/>
    <mergeCell ref="I254:J254"/>
    <mergeCell ref="K254:L254"/>
    <mergeCell ref="M254:N254"/>
    <mergeCell ref="O254:Q254"/>
    <mergeCell ref="D251:G251"/>
    <mergeCell ref="I251:J251"/>
    <mergeCell ref="K251:L251"/>
    <mergeCell ref="M251:N251"/>
    <mergeCell ref="O251:Q251"/>
    <mergeCell ref="D252:G252"/>
    <mergeCell ref="I252:J252"/>
    <mergeCell ref="K252:L252"/>
    <mergeCell ref="M252:N252"/>
    <mergeCell ref="O252:Q252"/>
    <mergeCell ref="D249:G249"/>
    <mergeCell ref="I249:J249"/>
    <mergeCell ref="K249:L249"/>
    <mergeCell ref="M249:N249"/>
    <mergeCell ref="O249:Q249"/>
    <mergeCell ref="D250:G250"/>
    <mergeCell ref="I250:J250"/>
    <mergeCell ref="K250:L250"/>
    <mergeCell ref="M250:N250"/>
    <mergeCell ref="O250:Q250"/>
    <mergeCell ref="D247:G247"/>
    <mergeCell ref="I247:J247"/>
    <mergeCell ref="K247:L247"/>
    <mergeCell ref="M247:N247"/>
    <mergeCell ref="O247:Q247"/>
    <mergeCell ref="D248:G248"/>
    <mergeCell ref="I248:J248"/>
    <mergeCell ref="K248:L248"/>
    <mergeCell ref="M248:N248"/>
    <mergeCell ref="O248:Q248"/>
    <mergeCell ref="D245:G245"/>
    <mergeCell ref="I245:J245"/>
    <mergeCell ref="K245:L245"/>
    <mergeCell ref="M245:N245"/>
    <mergeCell ref="O245:Q245"/>
    <mergeCell ref="D246:G246"/>
    <mergeCell ref="I246:J246"/>
    <mergeCell ref="K246:L246"/>
    <mergeCell ref="M246:N246"/>
    <mergeCell ref="O246:Q246"/>
    <mergeCell ref="D243:G243"/>
    <mergeCell ref="I243:J243"/>
    <mergeCell ref="K243:L243"/>
    <mergeCell ref="M243:N243"/>
    <mergeCell ref="O243:Q243"/>
    <mergeCell ref="D244:G244"/>
    <mergeCell ref="I244:J244"/>
    <mergeCell ref="K244:L244"/>
    <mergeCell ref="M244:N244"/>
    <mergeCell ref="O244:Q244"/>
    <mergeCell ref="D240:G240"/>
    <mergeCell ref="I240:J240"/>
    <mergeCell ref="K240:L240"/>
    <mergeCell ref="M240:N240"/>
    <mergeCell ref="O240:Q240"/>
    <mergeCell ref="A241:S241"/>
    <mergeCell ref="D242:G242"/>
    <mergeCell ref="I242:J242"/>
    <mergeCell ref="K242:L242"/>
    <mergeCell ref="M242:N242"/>
    <mergeCell ref="O242:Q242"/>
    <mergeCell ref="D238:G238"/>
    <mergeCell ref="I238:J238"/>
    <mergeCell ref="K238:L238"/>
    <mergeCell ref="M238:N238"/>
    <mergeCell ref="O238:Q238"/>
    <mergeCell ref="B239:H239"/>
    <mergeCell ref="I239:J239"/>
    <mergeCell ref="K239:L239"/>
    <mergeCell ref="M239:N239"/>
    <mergeCell ref="O239:Q239"/>
    <mergeCell ref="C236:H236"/>
    <mergeCell ref="I236:J236"/>
    <mergeCell ref="K236:L236"/>
    <mergeCell ref="M236:S236"/>
    <mergeCell ref="C237:H237"/>
    <mergeCell ref="I237:J237"/>
    <mergeCell ref="K237:L237"/>
    <mergeCell ref="M237:N237"/>
    <mergeCell ref="O237:Q237"/>
    <mergeCell ref="C233:H233"/>
    <mergeCell ref="I233:L233"/>
    <mergeCell ref="M233:S233"/>
    <mergeCell ref="C234:H234"/>
    <mergeCell ref="I234:J234"/>
    <mergeCell ref="K234:L234"/>
    <mergeCell ref="M234:S234"/>
    <mergeCell ref="C235:H235"/>
    <mergeCell ref="I235:J235"/>
    <mergeCell ref="K235:L235"/>
    <mergeCell ref="M235:S235"/>
    <mergeCell ref="A168:D168"/>
    <mergeCell ref="A169:D169"/>
    <mergeCell ref="A170:D170"/>
    <mergeCell ref="A171:D171"/>
    <mergeCell ref="A156:D156"/>
    <mergeCell ref="G156:H156"/>
    <mergeCell ref="A231:S231"/>
    <mergeCell ref="C232:H232"/>
    <mergeCell ref="I232:L232"/>
    <mergeCell ref="M232:S232"/>
    <mergeCell ref="C228:P228"/>
    <mergeCell ref="C227:P227"/>
    <mergeCell ref="J156:K156"/>
    <mergeCell ref="A157:D157"/>
    <mergeCell ref="G157:H157"/>
    <mergeCell ref="J157:K157"/>
    <mergeCell ref="B226:S226"/>
    <mergeCell ref="B229:S229"/>
    <mergeCell ref="A154:D154"/>
    <mergeCell ref="G154:H154"/>
    <mergeCell ref="J154:K154"/>
    <mergeCell ref="A155:D155"/>
    <mergeCell ref="G155:H155"/>
    <mergeCell ref="A151:D151"/>
    <mergeCell ref="G151:H151"/>
    <mergeCell ref="J151:K151"/>
    <mergeCell ref="J155:K155"/>
    <mergeCell ref="A152:D152"/>
    <mergeCell ref="G152:H152"/>
    <mergeCell ref="J152:K152"/>
    <mergeCell ref="A153:D153"/>
    <mergeCell ref="G153:H153"/>
    <mergeCell ref="J153:K153"/>
    <mergeCell ref="A148:D148"/>
    <mergeCell ref="G148:H148"/>
    <mergeCell ref="J148:K148"/>
    <mergeCell ref="A149:D149"/>
    <mergeCell ref="G149:H149"/>
    <mergeCell ref="J149:K149"/>
    <mergeCell ref="A150:D150"/>
    <mergeCell ref="G150:H150"/>
    <mergeCell ref="J150:K150"/>
    <mergeCell ref="A145:D145"/>
    <mergeCell ref="G145:H145"/>
    <mergeCell ref="J145:K145"/>
    <mergeCell ref="A146:D146"/>
    <mergeCell ref="G146:H146"/>
    <mergeCell ref="J146:K146"/>
    <mergeCell ref="A147:D147"/>
    <mergeCell ref="G147:H147"/>
    <mergeCell ref="J147:K147"/>
    <mergeCell ref="A142:D142"/>
    <mergeCell ref="G142:H142"/>
    <mergeCell ref="J142:K142"/>
    <mergeCell ref="A143:D143"/>
    <mergeCell ref="G143:H143"/>
    <mergeCell ref="J143:K143"/>
    <mergeCell ref="A144:D144"/>
    <mergeCell ref="G144:H144"/>
    <mergeCell ref="J144:K144"/>
    <mergeCell ref="A139:D139"/>
    <mergeCell ref="G139:H139"/>
    <mergeCell ref="J139:K139"/>
    <mergeCell ref="A140:D140"/>
    <mergeCell ref="G140:H140"/>
    <mergeCell ref="J140:K140"/>
    <mergeCell ref="A141:D141"/>
    <mergeCell ref="G141:H141"/>
    <mergeCell ref="J141:K141"/>
    <mergeCell ref="A136:D136"/>
    <mergeCell ref="G136:H136"/>
    <mergeCell ref="J136:K136"/>
    <mergeCell ref="A137:D137"/>
    <mergeCell ref="G137:H137"/>
    <mergeCell ref="J137:K137"/>
    <mergeCell ref="A138:D138"/>
    <mergeCell ref="G138:H138"/>
    <mergeCell ref="J138:K138"/>
    <mergeCell ref="A133:D133"/>
    <mergeCell ref="G133:H133"/>
    <mergeCell ref="J133:K133"/>
    <mergeCell ref="A134:D134"/>
    <mergeCell ref="G134:H134"/>
    <mergeCell ref="J134:K134"/>
    <mergeCell ref="A135:D135"/>
    <mergeCell ref="G135:H135"/>
    <mergeCell ref="J135:K135"/>
    <mergeCell ref="A130:D130"/>
    <mergeCell ref="G130:H130"/>
    <mergeCell ref="J130:K130"/>
    <mergeCell ref="A131:D131"/>
    <mergeCell ref="G131:H131"/>
    <mergeCell ref="J131:K131"/>
    <mergeCell ref="A132:D132"/>
    <mergeCell ref="G132:H132"/>
    <mergeCell ref="J132:K132"/>
    <mergeCell ref="A127:D127"/>
    <mergeCell ref="G127:H127"/>
    <mergeCell ref="J127:K127"/>
    <mergeCell ref="A128:D128"/>
    <mergeCell ref="G128:H128"/>
    <mergeCell ref="J128:K128"/>
    <mergeCell ref="A129:D129"/>
    <mergeCell ref="G129:H129"/>
    <mergeCell ref="J129:K129"/>
    <mergeCell ref="A124:D124"/>
    <mergeCell ref="G124:H124"/>
    <mergeCell ref="J124:K124"/>
    <mergeCell ref="A125:D125"/>
    <mergeCell ref="G125:H125"/>
    <mergeCell ref="J125:K125"/>
    <mergeCell ref="A126:D126"/>
    <mergeCell ref="G126:H126"/>
    <mergeCell ref="J126:K126"/>
    <mergeCell ref="A121:D121"/>
    <mergeCell ref="G121:H121"/>
    <mergeCell ref="J121:K121"/>
    <mergeCell ref="A122:D122"/>
    <mergeCell ref="G122:H122"/>
    <mergeCell ref="J122:K122"/>
    <mergeCell ref="A123:D123"/>
    <mergeCell ref="G123:H123"/>
    <mergeCell ref="J123:K123"/>
    <mergeCell ref="A118:D118"/>
    <mergeCell ref="G118:H118"/>
    <mergeCell ref="J118:K118"/>
    <mergeCell ref="A119:D119"/>
    <mergeCell ref="G119:H119"/>
    <mergeCell ref="J119:K119"/>
    <mergeCell ref="A120:D120"/>
    <mergeCell ref="G120:H120"/>
    <mergeCell ref="J120:K120"/>
    <mergeCell ref="A115:D115"/>
    <mergeCell ref="G115:H115"/>
    <mergeCell ref="J115:K115"/>
    <mergeCell ref="A116:D116"/>
    <mergeCell ref="G116:H116"/>
    <mergeCell ref="J116:K116"/>
    <mergeCell ref="A117:D117"/>
    <mergeCell ref="G117:H117"/>
    <mergeCell ref="J117:K117"/>
    <mergeCell ref="A112:D112"/>
    <mergeCell ref="G112:H112"/>
    <mergeCell ref="J112:K112"/>
    <mergeCell ref="A113:D113"/>
    <mergeCell ref="G113:H113"/>
    <mergeCell ref="J113:K113"/>
    <mergeCell ref="A114:D114"/>
    <mergeCell ref="G114:H114"/>
    <mergeCell ref="J114:K114"/>
    <mergeCell ref="A109:D109"/>
    <mergeCell ref="G109:H109"/>
    <mergeCell ref="J109:K109"/>
    <mergeCell ref="A110:D110"/>
    <mergeCell ref="G110:H110"/>
    <mergeCell ref="J110:K110"/>
    <mergeCell ref="A111:D111"/>
    <mergeCell ref="G111:H111"/>
    <mergeCell ref="J111:K111"/>
    <mergeCell ref="A107:F108"/>
    <mergeCell ref="G107:H107"/>
    <mergeCell ref="J107:K107"/>
    <mergeCell ref="G108:H108"/>
    <mergeCell ref="J108:K108"/>
    <mergeCell ref="B72:S72"/>
    <mergeCell ref="C74:S74"/>
    <mergeCell ref="C76:S76"/>
    <mergeCell ref="D78:S78"/>
    <mergeCell ref="A41:S41"/>
    <mergeCell ref="A43:S43"/>
    <mergeCell ref="A46:S46"/>
    <mergeCell ref="A48:S48"/>
    <mergeCell ref="A86:S86"/>
    <mergeCell ref="B64:S64"/>
    <mergeCell ref="B66:S66"/>
    <mergeCell ref="C68:S68"/>
    <mergeCell ref="C70:S70"/>
    <mergeCell ref="A52:P52"/>
    <mergeCell ref="A53:P53"/>
    <mergeCell ref="A50:S50"/>
    <mergeCell ref="A55:S55"/>
    <mergeCell ref="A57:S57"/>
    <mergeCell ref="A58:S58"/>
    <mergeCell ref="A60:S60"/>
    <mergeCell ref="A62:S62"/>
  </mergeCells>
  <pageMargins left="0.7" right="0.7" top="0.75" bottom="0.75" header="0.3" footer="0.3"/>
  <pageSetup scale="69" fitToHeight="6" orientation="portrait" r:id="rId1"/>
  <rowBreaks count="6" manualBreakCount="6">
    <brk id="35" max="16383" man="1"/>
    <brk id="51" max="16383" man="1"/>
    <brk id="86" max="16383" man="1"/>
    <brk id="178" max="16383" man="1"/>
    <brk id="213" max="16383" man="1"/>
    <brk id="23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Cover Sheet</vt:lpstr>
      <vt:lpstr>Program Narrative</vt:lpstr>
      <vt:lpstr>Salary Info</vt:lpstr>
      <vt:lpstr>Expenses</vt:lpstr>
      <vt:lpstr>Budget Summary</vt:lpstr>
      <vt:lpstr>Revenues</vt:lpstr>
      <vt:lpstr>Financial Narrative</vt:lpstr>
      <vt:lpstr>CCS</vt:lpstr>
      <vt:lpstr>CCS Guide</vt:lpstr>
      <vt:lpstr>Costs Not Included In Base Rate</vt:lpstr>
      <vt:lpstr>'Budget Summary'!Print_Area</vt:lpstr>
      <vt:lpstr>CCS!Print_Area</vt:lpstr>
      <vt:lpstr>'CCS Guide'!Print_Area</vt:lpstr>
      <vt:lpstr>'Costs Not Included In Base Rate'!Print_Area</vt:lpstr>
      <vt:lpstr>'Cover Sheet'!Print_Area</vt:lpstr>
      <vt:lpstr>Expenses!Print_Area</vt:lpstr>
      <vt:lpstr>'Financial Narrative'!Print_Area</vt:lpstr>
      <vt:lpstr>'Program Narrative'!Print_Area</vt:lpstr>
      <vt:lpstr>'Salary Info'!Print_Area</vt:lpstr>
      <vt:lpstr>Expenses!Print_Titles</vt:lpstr>
      <vt:lpstr>'Salary Info'!Print_Titles</vt:lpstr>
      <vt:lpstr>Expenses!profitforforprofitagencies</vt:lpstr>
    </vt:vector>
  </TitlesOfParts>
  <Company>Outagamie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 Department</dc:creator>
  <cp:lastModifiedBy>Krueger, Corrynn M.</cp:lastModifiedBy>
  <cp:lastPrinted>2024-05-24T16:29:05Z</cp:lastPrinted>
  <dcterms:created xsi:type="dcterms:W3CDTF">2004-03-31T22:09:47Z</dcterms:created>
  <dcterms:modified xsi:type="dcterms:W3CDTF">2026-03-30T14:21:41Z</dcterms:modified>
</cp:coreProperties>
</file>